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_MOJE NABAVKE\01_NABAVKE NOVI SAD\TC-2017\8100-0046-2017_OP_DOB_RealizacijaPrivodnihOptickihLinkova_DjordjeDragicevic\"/>
    </mc:Choice>
  </mc:AlternateContent>
  <bookViews>
    <workbookView xWindow="0" yWindow="0" windowWidth="24000" windowHeight="9885" tabRatio="715"/>
  </bookViews>
  <sheets>
    <sheet name="ТЦ Нови Сад" sheetId="1" r:id="rId1"/>
  </sheets>
  <definedNames>
    <definedName name="_xlnm.Print_Area" localSheetId="0">'ТЦ Нови Сад'!$A$1:$F$160</definedName>
    <definedName name="_xlnm.Print_Titles" localSheetId="0">'ТЦ Нови Сад'!$1:$2</definedName>
  </definedNames>
  <calcPr calcId="152511"/>
</workbook>
</file>

<file path=xl/calcChain.xml><?xml version="1.0" encoding="utf-8"?>
<calcChain xmlns="http://schemas.openxmlformats.org/spreadsheetml/2006/main">
  <c r="F93" i="1" l="1"/>
  <c r="F118" i="1"/>
  <c r="F104" i="1" l="1"/>
  <c r="F105" i="1"/>
  <c r="F106" i="1"/>
  <c r="F107" i="1"/>
  <c r="F108" i="1"/>
  <c r="F109" i="1"/>
  <c r="F85" i="1"/>
  <c r="F86" i="1"/>
  <c r="F87" i="1"/>
  <c r="F88" i="1"/>
  <c r="F89" i="1"/>
  <c r="F90" i="1"/>
  <c r="F91" i="1"/>
  <c r="F92" i="1"/>
  <c r="F42" i="1"/>
  <c r="F43" i="1"/>
  <c r="F44" i="1"/>
  <c r="F45" i="1"/>
  <c r="F46" i="1"/>
  <c r="F47" i="1"/>
  <c r="F48" i="1"/>
  <c r="F49" i="1"/>
  <c r="B142" i="1" l="1"/>
  <c r="B141" i="1"/>
  <c r="B140" i="1"/>
  <c r="B139" i="1"/>
  <c r="A138" i="1"/>
  <c r="B138" i="1"/>
  <c r="A134" i="1"/>
  <c r="B134" i="1"/>
  <c r="B135" i="1"/>
  <c r="F112" i="1"/>
  <c r="F103" i="1"/>
  <c r="F102" i="1"/>
  <c r="F101" i="1"/>
  <c r="F100" i="1"/>
  <c r="F99" i="1"/>
  <c r="F98" i="1"/>
  <c r="F97" i="1"/>
  <c r="F96" i="1"/>
  <c r="F9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50" i="1"/>
  <c r="F124" i="1"/>
  <c r="F125" i="1"/>
  <c r="F126" i="1"/>
  <c r="F113" i="1"/>
  <c r="F55" i="1"/>
  <c r="F5" i="1"/>
  <c r="F6" i="1"/>
  <c r="F7" i="1"/>
  <c r="F114" i="1"/>
  <c r="F115" i="1"/>
  <c r="F116" i="1"/>
  <c r="F117" i="1"/>
  <c r="F121" i="1"/>
  <c r="F122" i="1"/>
  <c r="F123" i="1"/>
  <c r="F51" i="1" l="1"/>
  <c r="F135" i="1" s="1"/>
  <c r="F127" i="1"/>
  <c r="F139" i="1"/>
  <c r="F110" i="1"/>
  <c r="F140" i="1" s="1"/>
  <c r="F141" i="1"/>
  <c r="F142" i="1"/>
  <c r="F143" i="1" l="1"/>
  <c r="F146" i="1" s="1"/>
  <c r="F147" i="1" l="1"/>
  <c r="F148" i="1" s="1"/>
</calcChain>
</file>

<file path=xl/sharedStrings.xml><?xml version="1.0" encoding="utf-8"?>
<sst xmlns="http://schemas.openxmlformats.org/spreadsheetml/2006/main" count="381" uniqueCount="270">
  <si>
    <t>Ред. Бр.</t>
  </si>
  <si>
    <t>I</t>
  </si>
  <si>
    <t>III</t>
  </si>
  <si>
    <t>IV</t>
  </si>
  <si>
    <t>V</t>
  </si>
  <si>
    <t>Колич.</t>
  </si>
  <si>
    <t>ком</t>
  </si>
  <si>
    <t>Јед. цена без ПДВ-а
(дин)</t>
  </si>
  <si>
    <t>Јед. мере</t>
  </si>
  <si>
    <t>Укупно, цена
без ПДВ-а
(дин)</t>
  </si>
  <si>
    <t>А</t>
  </si>
  <si>
    <t>Б</t>
  </si>
  <si>
    <t>Обрачунат ПДВ (20%):</t>
  </si>
  <si>
    <t>потпис и печат</t>
  </si>
  <si>
    <t>II</t>
  </si>
  <si>
    <t>В</t>
  </si>
  <si>
    <t>Г</t>
  </si>
  <si>
    <t>m</t>
  </si>
  <si>
    <t>комплет</t>
  </si>
  <si>
    <t>VI = (IV x V)</t>
  </si>
  <si>
    <t xml:space="preserve">                                               </t>
  </si>
  <si>
    <t>Место и датум</t>
  </si>
  <si>
    <t>(потпис овлашћеног лица)</t>
  </si>
  <si>
    <t>М.П.</t>
  </si>
  <si>
    <t>ОПРЕМА И МАТЕРИЈАЛ</t>
  </si>
  <si>
    <t>Оптички кабл ADSS, 48 влакана, 3kN, 24xG.652+24xG.655</t>
  </si>
  <si>
    <t>Оптички кабл ADSS, 48 влакана, 8kN, 24xG.652+24xG.655</t>
  </si>
  <si>
    <t>Оптички кабл подземни, „rodent proof“ 48 влакана, 24xG.652+24xG.655</t>
  </si>
  <si>
    <t>Оптички кабл ADSS, 24 влакна, G.652</t>
  </si>
  <si>
    <t>Оптички кабл ADSS, 48 влакана, G.652</t>
  </si>
  <si>
    <t>Оптички кабл подземни, 24 влакна, G.652</t>
  </si>
  <si>
    <t>Оптички микро кабл подземни, 6 влакна, G.652</t>
  </si>
  <si>
    <t>Оптички микро кабл подземни, 12 влакна, G.652</t>
  </si>
  <si>
    <t>Овесни прибор за ADSS носећи (за један стуб)</t>
  </si>
  <si>
    <t>Овесни прибор за ADSS затезни (за један стуб)</t>
  </si>
  <si>
    <t>ПЕ цев за постављање оптичких каблова Ø40mm</t>
  </si>
  <si>
    <t>Спојница за ПЕ цев Ø40mm</t>
  </si>
  <si>
    <t>ПЕ цев за постављање оптичких каблова Ø110mm, 6m</t>
  </si>
  <si>
    <t>ПВЦ цев Ø110mm, 6m</t>
  </si>
  <si>
    <t>Ребрасто црево Ø36mm</t>
  </si>
  <si>
    <t>Спојница са касетом за спојеве и свим потребним прибором за оптички кабл 6 влакана</t>
  </si>
  <si>
    <t>Спојница са касетом за спојеве и свим потребним прибором за оптички кабл 12 влакана</t>
  </si>
  <si>
    <t>Спојница са касетом за спојеве и свим потребним прибором за оптички кабл 24 влакна</t>
  </si>
  <si>
    <t>Спојница са касетом за спојеве и свим потребним прибором за оптички кабл 48 влакана</t>
  </si>
  <si>
    <t>Оптички разделник 19“, 1U, 24xE2000, APC, G.652, са 24 пигтејла</t>
  </si>
  <si>
    <t>Оптички разделник 19“, 1U, 24xE2000, APC, G.655, са 24 пигтејла</t>
  </si>
  <si>
    <t>Оптички разделник 19“, 48xE2000, APC, G.652, са 48 пигтејла</t>
  </si>
  <si>
    <t>Оптички разделник 19“, 48xE2000, APC, G.655, са 48 пигтејла</t>
  </si>
  <si>
    <t>ЗОК 24xE2000, APC, G.652, са 24 пигтејла</t>
  </si>
  <si>
    <t>ЗОК 24xE2000, APC, G.655, са 24 пигтејла</t>
  </si>
  <si>
    <t>Бетонски стуб са ознаком</t>
  </si>
  <si>
    <t>Набавка, испорука и уградња префабрикованог ТК окна типа ДО-2 са поклопцем.</t>
  </si>
  <si>
    <t>РАДОВИ</t>
  </si>
  <si>
    <t>ГРАЂЕВИНСКИ РАДОВИ</t>
  </si>
  <si>
    <t>Трасирање ТК канализације</t>
  </si>
  <si>
    <t>Геодетско обележавање постојећих подземних инсталација</t>
  </si>
  <si>
    <t>Рушење асфалтног тротоара са бетонском подлогом (асфалт d=2cm и бетон d=8cm)</t>
  </si>
  <si>
    <t>Рушење бетонског тротоара (бетон d=8cm и бетонска кошуљица d=2cm)</t>
  </si>
  <si>
    <t>Рушење бетонске плоче на песку</t>
  </si>
  <si>
    <t xml:space="preserve">Рушење коловозног асфалта на бетонској подлози бетон d=20cm и асфалт d=3-5cm </t>
  </si>
  <si>
    <t xml:space="preserve">Рушење бетонског коловоза d=20cm </t>
  </si>
  <si>
    <t>Рушење ивичњака</t>
  </si>
  <si>
    <t>Рушење армираног бетона дебљине преко d=25cm</t>
  </si>
  <si>
    <t xml:space="preserve">Сечење асфалта/бетона у коловозу/тротоару, по линији </t>
  </si>
  <si>
    <t xml:space="preserve">Бетонирање тротоара бетоном МБ-20, d=10cm са претходном  израдом  тампона од шљунка d=10cm </t>
  </si>
  <si>
    <t xml:space="preserve">Израда бетонске подлоге у тротоару бетоном МБ-20, d=8cm са претходном израдом тампона од шљунка d=10cm </t>
  </si>
  <si>
    <t>Оправка тротоара од бетонских плоча на песку</t>
  </si>
  <si>
    <t xml:space="preserve">Бетонирање коловоза бетоном МБ-20, d=20cm са претходном  израдом  тампона од шљунка d=10cm </t>
  </si>
  <si>
    <t>Израда бетонске подлоге у коловозу бетоном МБ-20, d=20cm са претходном израдом тампона од шљунка d=10cm и остављаљем слоја за асфалт</t>
  </si>
  <si>
    <t>Оправка ивичњака</t>
  </si>
  <si>
    <t>Асфалтирање тротоара или коловоза d=3-5cm</t>
  </si>
  <si>
    <t>Рушење зидова од бетона</t>
  </si>
  <si>
    <t>Рушење зидова од армираног бетона</t>
  </si>
  <si>
    <t xml:space="preserve">Рушење зидова од опеке d=12,5 cm </t>
  </si>
  <si>
    <t>Ручни ископ по постојећој траси и затрпавање рова за ТК канализацију у земљишту до III категорије, са набавком и распростирањем заштитног слоја песка 15cm, са набавком и постављањем метализиране упозорне траке и стубића (или плочице) за обележавање трасе</t>
  </si>
  <si>
    <t>Машински ископ рова по новој траси за ТК канализацију у земљишту до III категорије</t>
  </si>
  <si>
    <t>Ручни ископ рова за ТК канализацију у земљишту до IV категорије</t>
  </si>
  <si>
    <t>Ручни ископ рова за ТК канализацију у земљишту до V категорије</t>
  </si>
  <si>
    <t>Постављање тампонског слоја шљунка са набијањем дебљине 10cm испод бетонске плоче са испоруком шљунка</t>
  </si>
  <si>
    <t>Затрпавање рова ТК канализације и простора уз окно са набијањем и поливањем водом</t>
  </si>
  <si>
    <t>Полагање ПЕ цеви до Ø40mm у ископани ров са насипањем</t>
  </si>
  <si>
    <t>Полагање ПЕ цеви до Ø110mm у ископани ров са насипањем</t>
  </si>
  <si>
    <t>Израда увода ПЕ цеви Ø40mm у кабловско окно са пробијањем зида</t>
  </si>
  <si>
    <t>Израда увода ПЕ цеви Ø110mm у кабловско окно са пробијањем зида</t>
  </si>
  <si>
    <t>Израда увода ПЕ цеви Ø40mm у објекат са пробијањем зида</t>
  </si>
  <si>
    <t>Израда увода ПЕ цеви Ø110mm у објекат са пробијањем зида</t>
  </si>
  <si>
    <t>Уградња металних конзола 450mm у кабловским ТК окну или другим просторима са испоруком конзола</t>
  </si>
  <si>
    <t>Полагање ребрастог црева до 36mm у крајњим станицама са заптивањем</t>
  </si>
  <si>
    <t>Полагање ПВЦ траке са металним елементом за детекцију трасе у ископани ров са испоруком траке</t>
  </si>
  <si>
    <t>Увлачење ПВЦ траке са металном траком 10x0,1mm за детекцију трасе у цев са испоруком траке</t>
  </si>
  <si>
    <t>Подбушивање трупа пута машином са навођеном главом са утискивањем 1 ПЕ цеви Ø110mm</t>
  </si>
  <si>
    <t xml:space="preserve">Затрпавање рова са набијањем земље у слојевима </t>
  </si>
  <si>
    <t>m2</t>
  </si>
  <si>
    <t>m3</t>
  </si>
  <si>
    <t>ПОЛАГАЊЕ КАБЛОВА</t>
  </si>
  <si>
    <t>Удувавање оптичког кабла у ПЕ цев ø40mm у рову или кабловској канализацији</t>
  </si>
  <si>
    <t>Увлачење оптичког кабла у ПЕ цев ø40mm у рову или кабловској канализацији</t>
  </si>
  <si>
    <t>Увлачење оптичког кабла у ребрасто црево</t>
  </si>
  <si>
    <t>Полагање оптичког кабла по зиду, са причвршћивањем обујмицама</t>
  </si>
  <si>
    <t>Полагање оптичког кабла у кабловским каналима и регалима унутар објеката</t>
  </si>
  <si>
    <t>Постављање ADSS оптичког кабла на бетонским стубовима и другим местима на висини преко 5m</t>
  </si>
  <si>
    <t>Монтажа PSK и друге опреме за ADSS оптички кабл на бетонским стубовима и другим местима на висини преко 5m</t>
  </si>
  <si>
    <t>Демонтажа оптичког кабла из цеви положене у ров или канализацију</t>
  </si>
  <si>
    <t>Израда комплетног наставка оптичког кабла са 24 влакна</t>
  </si>
  <si>
    <t>Израда комплетног наставка оптичког кабла са 48 влакана</t>
  </si>
  <si>
    <t>Прерада постојећег оптичког наставка за потребе додавања новог кабла са 24 влакна</t>
  </si>
  <si>
    <t>Формирање резерве оптичког кабла на стубу, у окну или испред ODF</t>
  </si>
  <si>
    <t>Монтажа оптичког разделника са 24 конектора у орман са обрадом оптичког кабла и завршетком оптичких влакана са потребним потрошним материјалом</t>
  </si>
  <si>
    <t>Монтажа оптичког разделника са 48 конектора у орман са обрадом оптичког кабла и завршетком оптичких влакана са потребним потрошним материјалом</t>
  </si>
  <si>
    <t>Монтажа ЗОК са 24 конектора са обрадом оптичког кабла и завршетком оптичких влакана са потребним потрошним материјалом</t>
  </si>
  <si>
    <t>ОПТО-ЕЛЕКТРИЧНА МЕРЕЊА</t>
  </si>
  <si>
    <t>Мерење и сачињавање записника о карактеристикама оптиког кабла са 24 влакна пре полагања</t>
  </si>
  <si>
    <t>Мерење и сачињавање записника о карактеристикама оптиког кабла са 24 влакна после полагања</t>
  </si>
  <si>
    <t>Мерење и сачињавање записника о карактеристикама оптиког кабла са 48 влакана пре полагања</t>
  </si>
  <si>
    <t>Мерење и сачињавање записника о карактеристикама оптиког кабла са 48 влакана после полагања</t>
  </si>
  <si>
    <t>Завршна електрична мерења на оптичком каблу капацитета 24 влакна</t>
  </si>
  <si>
    <t>Завршна електрична мерења на оптичком каблу капацитета 48 влакана</t>
  </si>
  <si>
    <t>ОСТАЛИ РАДОВИ</t>
  </si>
  <si>
    <t>Обележавање трасе оптичког кабла са постављањем стубића</t>
  </si>
  <si>
    <t>Израда идејног, главног пројекта и пројекта привремене регулације саобраћаја</t>
  </si>
  <si>
    <t>Цена рада инжењера за радове по позиву</t>
  </si>
  <si>
    <t>Цена рада техничара за радове по позиву</t>
  </si>
  <si>
    <t>Цена рада НК радника за радове по позиву</t>
  </si>
  <si>
    <t>РЕКАПИТУЛАЦИЈА</t>
  </si>
  <si>
    <t>Укупно, радови (А+Б+В+Г), без ПДВ-а:</t>
  </si>
  <si>
    <t>Укупно, остали радови, без ПДВ-а:</t>
  </si>
  <si>
    <t>Укупно, опто-електрична мерења, без ПДВ-а:</t>
  </si>
  <si>
    <t>Укупно, полагање каблова, без ПДВ-а:</t>
  </si>
  <si>
    <t>Укупно, грађевински радови, без ПДВ-а:</t>
  </si>
  <si>
    <t>Укупно, опрема и материјал, без ПДВ-а:</t>
  </si>
  <si>
    <t>Укупно, (I+II), без ПДВ-а:</t>
  </si>
  <si>
    <t>Укупно, цена са ПДВ-ом:</t>
  </si>
  <si>
    <t>Овом табелом се дају процењене потребне количине радова, радних сати на основу којих се оцењује понуда. Стварно утрошене количине могу да варирају при изградњи приводних оптичких путева.</t>
  </si>
  <si>
    <t>час</t>
  </si>
  <si>
    <t>Све цене радова и ангажовања инжењера и техничара треба да буду са урачунатим трошковима превоза, смештаја и ангажовања потребних возила.</t>
  </si>
  <si>
    <t>ОПИС ПОЗИЦИЈЕ</t>
  </si>
  <si>
    <t>Печ кабл simplex, Е2000APC – E2000APC, singlemode, 5m</t>
  </si>
  <si>
    <t>Печ кабл simplex, LC – LC, singlemode, 5m</t>
  </si>
  <si>
    <t>Печ кабл duplex, Е2000APC – E2000APC, singlemode, 2m</t>
  </si>
  <si>
    <t>Печ кабл duplex, Е2000APC – SCAPC, singlemode, 2m</t>
  </si>
  <si>
    <t>Печ кабл duplex, Е2000APC – LC, singlemode, 2m</t>
  </si>
  <si>
    <t>Печ кабл duplex, Е2000APC–E2000APC, singlemode, 5m</t>
  </si>
  <si>
    <t>Печ кабл duplex,E2000APC–SCAPC, singlemode, 5m</t>
  </si>
  <si>
    <t>Печ кабл duplex, Е2000APC – LC, singlemode, 5m</t>
  </si>
  <si>
    <t>Печ кабл duplex, Е2000APC – E2000APC, singlemode, 10m</t>
  </si>
  <si>
    <t>Печ кабл duplex, Е2000APC – LC, singlemode, 10m</t>
  </si>
  <si>
    <t>Печ кабл , SCAPC– LC, multimode, 2m</t>
  </si>
  <si>
    <t>Печ кабл, SCAPC– LC, multimode, 5m</t>
  </si>
  <si>
    <t>Свич 24-портни 10/100Mbps PoE</t>
  </si>
  <si>
    <t>Оптички SFP 1000BASE-SX</t>
  </si>
  <si>
    <t>Оптички SFP 1000BASE-LX</t>
  </si>
  <si>
    <t>Оптички SFP 1000BASE-EX</t>
  </si>
  <si>
    <t>Набавка, испорука и уградња префабрикованог ТК окна типа ДО-1 са поклопцем.</t>
  </si>
  <si>
    <t>Набавка, испорука и уградња префабрикованог ТК окна типа ДО-3 са поклопцем.</t>
  </si>
  <si>
    <t>Реализација приводних оптичких линкова за ЈП ЕПС ТЦ Нови Сад</t>
  </si>
  <si>
    <r>
      <rPr>
        <b/>
        <i/>
        <u/>
        <sz val="9"/>
        <color theme="1"/>
        <rFont val="Arial"/>
        <family val="2"/>
        <charset val="238"/>
      </rPr>
      <t>Напомене:</t>
    </r>
    <r>
      <rPr>
        <i/>
        <sz val="9"/>
        <color theme="1"/>
        <rFont val="Arial"/>
        <family val="2"/>
        <charset val="238"/>
      </rPr>
      <t xml:space="preserve">
- Упутство за попуњавање овог обрасца је наведено у конкурсној документацији за ЈН/8100/0046/2017, у одељку ОБРАСЦИ (ОБРАЗАЦ-2)</t>
    </r>
  </si>
  <si>
    <t xml:space="preserve">Овом табелом се дају процењене потребне количине опреме и материјала на основу којих се оцењује понуда. Стварно утрошене количине могу да варирају током периода трајања оквирног споразума.
Цена опреме и материјала се односи на саму опрему и материјал са испоруком не месту уградње са свим зависним трошковима (транспортни трошкови, смештај, ангажовање потребних возила и друго).
Оптички каблови и опрема која је предемт ове јавне набавке треба да задовоље минималне техничке карактеристике које су дефинисане у поглављу 3 (Техничке спецификације) конкурсне документације </t>
  </si>
  <si>
    <t xml:space="preserve">19" орман, 42U, 800x1000, са вентилаторима, термостатом, са две напојне летве са по мин. 6 шуко утичница, са обавезним сетом уземљења </t>
  </si>
  <si>
    <t>Геодетско обележавање. Обрачун по метру трасе.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</si>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</sst>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Arial"/>
      <family val="2"/>
      <charset val="238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i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u/>
      <sz val="9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</font>
    <font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4" fontId="2" fillId="2" borderId="1" xfId="0" applyNumberFormat="1" applyFont="1" applyFill="1" applyBorder="1" applyAlignment="1" applyProtection="1">
      <alignment horizontal="right" wrapText="1"/>
      <protection locked="0"/>
    </xf>
    <xf numFmtId="0" fontId="3" fillId="0" borderId="0" xfId="0" applyFont="1" applyBorder="1" applyAlignment="1" applyProtection="1">
      <alignment wrapText="1"/>
    </xf>
    <xf numFmtId="0" fontId="4" fillId="3" borderId="3" xfId="0" applyFont="1" applyFill="1" applyBorder="1" applyAlignment="1" applyProtection="1">
      <alignment horizontal="center" vertical="center" wrapText="1"/>
    </xf>
    <xf numFmtId="4" fontId="4" fillId="3" borderId="3" xfId="0" applyNumberFormat="1" applyFont="1" applyFill="1" applyBorder="1" applyAlignment="1" applyProtection="1">
      <alignment horizontal="center" vertical="center" wrapText="1"/>
    </xf>
    <xf numFmtId="4" fontId="4" fillId="3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 wrapText="1"/>
    </xf>
    <xf numFmtId="0" fontId="2" fillId="4" borderId="5" xfId="0" applyFont="1" applyFill="1" applyBorder="1" applyAlignment="1" applyProtection="1">
      <alignment horizontal="center" vertical="center" wrapText="1"/>
    </xf>
    <xf numFmtId="4" fontId="2" fillId="4" borderId="5" xfId="0" applyNumberFormat="1" applyFont="1" applyFill="1" applyBorder="1" applyAlignment="1" applyProtection="1">
      <alignment horizontal="right" vertical="center" wrapText="1"/>
    </xf>
    <xf numFmtId="4" fontId="3" fillId="4" borderId="6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horizontal="center" wrapText="1"/>
    </xf>
    <xf numFmtId="4" fontId="3" fillId="0" borderId="7" xfId="0" applyNumberFormat="1" applyFont="1" applyBorder="1" applyAlignment="1" applyProtection="1">
      <alignment horizontal="right" wrapText="1"/>
    </xf>
    <xf numFmtId="4" fontId="6" fillId="0" borderId="8" xfId="0" applyNumberFormat="1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center" wrapText="1"/>
    </xf>
    <xf numFmtId="4" fontId="3" fillId="0" borderId="0" xfId="0" applyNumberFormat="1" applyFont="1" applyBorder="1" applyAlignment="1" applyProtection="1">
      <alignment wrapText="1"/>
    </xf>
    <xf numFmtId="0" fontId="7" fillId="0" borderId="0" xfId="0" applyFont="1" applyBorder="1" applyAlignment="1" applyProtection="1">
      <alignment vertical="center" wrapText="1"/>
    </xf>
    <xf numFmtId="49" fontId="4" fillId="3" borderId="3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top" wrapText="1"/>
    </xf>
    <xf numFmtId="49" fontId="3" fillId="0" borderId="0" xfId="0" applyNumberFormat="1" applyFont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wrapText="1"/>
    </xf>
    <xf numFmtId="3" fontId="4" fillId="3" borderId="3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4" fontId="2" fillId="0" borderId="5" xfId="0" applyNumberFormat="1" applyFont="1" applyFill="1" applyBorder="1" applyAlignment="1" applyProtection="1">
      <alignment horizontal="right" vertical="center" wrapText="1"/>
    </xf>
    <xf numFmtId="4" fontId="3" fillId="0" borderId="6" xfId="0" applyNumberFormat="1" applyFont="1" applyFill="1" applyBorder="1" applyAlignment="1" applyProtection="1">
      <alignment horizontal="right" vertical="center"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0" fontId="0" fillId="0" borderId="13" xfId="0" applyFont="1" applyBorder="1" applyAlignment="1" applyProtection="1">
      <alignment vertical="center" wrapText="1"/>
    </xf>
    <xf numFmtId="0" fontId="0" fillId="0" borderId="13" xfId="0" applyBorder="1" applyAlignment="1" applyProtection="1">
      <alignment vertical="center" wrapText="1"/>
    </xf>
    <xf numFmtId="0" fontId="0" fillId="0" borderId="0" xfId="0" applyBorder="1" applyAlignment="1" applyProtection="1">
      <alignment wrapText="1"/>
    </xf>
    <xf numFmtId="0" fontId="9" fillId="0" borderId="0" xfId="0" applyFont="1" applyFill="1" applyBorder="1" applyAlignment="1" applyProtection="1">
      <alignment horizontal="right" wrapText="1"/>
    </xf>
    <xf numFmtId="4" fontId="9" fillId="0" borderId="0" xfId="0" applyNumberFormat="1" applyFont="1" applyBorder="1" applyAlignment="1" applyProtection="1">
      <alignment wrapText="1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wrapText="1"/>
    </xf>
    <xf numFmtId="0" fontId="8" fillId="0" borderId="12" xfId="0" applyFont="1" applyFill="1" applyBorder="1" applyAlignment="1" applyProtection="1">
      <alignment horizontal="right" vertical="center" wrapText="1"/>
    </xf>
    <xf numFmtId="0" fontId="8" fillId="0" borderId="12" xfId="0" applyFont="1" applyFill="1" applyBorder="1" applyAlignment="1" applyProtection="1">
      <alignment horizontal="right" vertical="center" wrapText="1"/>
    </xf>
    <xf numFmtId="0" fontId="7" fillId="0" borderId="0" xfId="0" applyFont="1" applyBorder="1" applyAlignment="1" applyProtection="1">
      <alignment horizontal="center" vertical="center" wrapText="1"/>
    </xf>
    <xf numFmtId="49" fontId="11" fillId="0" borderId="5" xfId="0" applyNumberFormat="1" applyFont="1" applyFill="1" applyBorder="1" applyAlignment="1" applyProtection="1">
      <alignment horizontal="left" vertical="center" wrapText="1"/>
    </xf>
    <xf numFmtId="0" fontId="8" fillId="0" borderId="12" xfId="0" applyFont="1" applyFill="1" applyBorder="1" applyAlignment="1" applyProtection="1">
      <alignment vertical="center" wrapText="1"/>
    </xf>
    <xf numFmtId="49" fontId="8" fillId="4" borderId="5" xfId="0" applyNumberFormat="1" applyFont="1" applyFill="1" applyBorder="1" applyAlignment="1" applyProtection="1">
      <alignment horizontal="center" vertical="center" wrapText="1"/>
    </xf>
    <xf numFmtId="49" fontId="8" fillId="0" borderId="15" xfId="0" applyNumberFormat="1" applyFont="1" applyFill="1" applyBorder="1" applyAlignment="1" applyProtection="1">
      <alignment horizontal="left" vertical="center" wrapText="1"/>
    </xf>
    <xf numFmtId="0" fontId="1" fillId="0" borderId="15" xfId="0" applyFont="1" applyFill="1" applyBorder="1" applyAlignment="1" applyProtection="1">
      <alignment horizontal="center" wrapText="1"/>
    </xf>
    <xf numFmtId="4" fontId="2" fillId="0" borderId="15" xfId="0" applyNumberFormat="1" applyFont="1" applyFill="1" applyBorder="1" applyAlignment="1" applyProtection="1">
      <alignment horizontal="right" wrapText="1"/>
      <protection locked="0"/>
    </xf>
    <xf numFmtId="4" fontId="3" fillId="0" borderId="16" xfId="0" applyNumberFormat="1" applyFont="1" applyFill="1" applyBorder="1" applyAlignment="1" applyProtection="1">
      <alignment horizontal="right" wrapText="1"/>
    </xf>
    <xf numFmtId="49" fontId="13" fillId="0" borderId="1" xfId="0" applyNumberFormat="1" applyFont="1" applyFill="1" applyBorder="1" applyAlignment="1" applyProtection="1">
      <alignment horizontal="left" vertical="top" wrapText="1"/>
    </xf>
    <xf numFmtId="49" fontId="6" fillId="0" borderId="10" xfId="0" applyNumberFormat="1" applyFont="1" applyFill="1" applyBorder="1" applyAlignment="1" applyProtection="1">
      <alignment horizontal="center" vertical="center" wrapText="1"/>
    </xf>
    <xf numFmtId="49" fontId="3" fillId="0" borderId="9" xfId="0" applyNumberFormat="1" applyFont="1" applyFill="1" applyBorder="1" applyAlignment="1" applyProtection="1">
      <alignment horizontal="center" vertical="top" wrapText="1"/>
    </xf>
    <xf numFmtId="49" fontId="3" fillId="0" borderId="9" xfId="0" applyNumberFormat="1" applyFont="1" applyBorder="1" applyAlignment="1" applyProtection="1">
      <alignment horizontal="center" vertical="top" wrapText="1"/>
    </xf>
    <xf numFmtId="49" fontId="4" fillId="3" borderId="2" xfId="0" applyNumberFormat="1" applyFont="1" applyFill="1" applyBorder="1" applyAlignment="1" applyProtection="1">
      <alignment horizontal="center" vertical="center" wrapText="1"/>
    </xf>
    <xf numFmtId="49" fontId="6" fillId="4" borderId="10" xfId="0" applyNumberFormat="1" applyFont="1" applyFill="1" applyBorder="1" applyAlignment="1" applyProtection="1">
      <alignment horizontal="center" vertical="center" wrapText="1"/>
    </xf>
    <xf numFmtId="49" fontId="8" fillId="0" borderId="11" xfId="0" applyNumberFormat="1" applyFont="1" applyFill="1" applyBorder="1" applyAlignment="1" applyProtection="1">
      <alignment vertical="center" wrapText="1"/>
    </xf>
    <xf numFmtId="49" fontId="12" fillId="0" borderId="17" xfId="0" applyNumberFormat="1" applyFont="1" applyFill="1" applyBorder="1" applyAlignment="1" applyProtection="1">
      <alignment horizontal="center" vertical="top" wrapText="1"/>
    </xf>
    <xf numFmtId="49" fontId="12" fillId="0" borderId="9" xfId="0" applyNumberFormat="1" applyFont="1" applyFill="1" applyBorder="1" applyAlignment="1" applyProtection="1">
      <alignment horizontal="center" vertical="top" wrapText="1"/>
    </xf>
    <xf numFmtId="49" fontId="3" fillId="0" borderId="0" xfId="0" applyNumberFormat="1" applyFont="1" applyBorder="1" applyAlignment="1" applyProtection="1">
      <alignment horizontal="center" vertical="top" wrapText="1"/>
    </xf>
    <xf numFmtId="3" fontId="2" fillId="4" borderId="5" xfId="0" applyNumberFormat="1" applyFont="1" applyFill="1" applyBorder="1" applyAlignment="1" applyProtection="1">
      <alignment horizontal="right" vertical="center" wrapText="1"/>
    </xf>
    <xf numFmtId="3" fontId="2" fillId="0" borderId="5" xfId="0" applyNumberFormat="1" applyFont="1" applyFill="1" applyBorder="1" applyAlignment="1" applyProtection="1">
      <alignment horizontal="right" vertical="center" wrapText="1"/>
    </xf>
    <xf numFmtId="3" fontId="2" fillId="0" borderId="1" xfId="0" applyNumberFormat="1" applyFont="1" applyFill="1" applyBorder="1" applyAlignment="1" applyProtection="1">
      <alignment horizontal="right" wrapText="1"/>
    </xf>
    <xf numFmtId="3" fontId="2" fillId="0" borderId="1" xfId="0" applyNumberFormat="1" applyFont="1" applyBorder="1" applyAlignment="1" applyProtection="1">
      <alignment horizontal="right" wrapText="1"/>
    </xf>
    <xf numFmtId="3" fontId="8" fillId="0" borderId="12" xfId="0" applyNumberFormat="1" applyFont="1" applyFill="1" applyBorder="1" applyAlignment="1" applyProtection="1">
      <alignment horizontal="right" vertical="center" wrapText="1"/>
    </xf>
    <xf numFmtId="3" fontId="2" fillId="0" borderId="15" xfId="0" applyNumberFormat="1" applyFont="1" applyFill="1" applyBorder="1" applyAlignment="1" applyProtection="1">
      <alignment horizontal="right" wrapText="1"/>
    </xf>
    <xf numFmtId="3" fontId="3" fillId="0" borderId="0" xfId="0" applyNumberFormat="1" applyFont="1" applyBorder="1" applyAlignment="1" applyProtection="1">
      <alignment horizontal="right" wrapText="1"/>
    </xf>
    <xf numFmtId="49" fontId="12" fillId="0" borderId="0" xfId="0" applyNumberFormat="1" applyFont="1" applyBorder="1" applyAlignment="1" applyProtection="1">
      <alignment horizontal="center" vertical="top" wrapText="1"/>
    </xf>
    <xf numFmtId="49" fontId="14" fillId="0" borderId="0" xfId="0" applyNumberFormat="1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horizontal="center" wrapText="1"/>
    </xf>
    <xf numFmtId="3" fontId="12" fillId="0" borderId="0" xfId="0" applyNumberFormat="1" applyFont="1" applyBorder="1" applyAlignment="1" applyProtection="1">
      <alignment horizontal="right" wrapText="1"/>
    </xf>
    <xf numFmtId="4" fontId="12" fillId="0" borderId="0" xfId="0" applyNumberFormat="1" applyFont="1" applyBorder="1" applyAlignment="1" applyProtection="1">
      <alignment wrapText="1"/>
    </xf>
    <xf numFmtId="49" fontId="12" fillId="0" borderId="0" xfId="0" applyNumberFormat="1" applyFont="1" applyBorder="1" applyAlignment="1" applyProtection="1">
      <alignment horizontal="right" vertical="top" wrapText="1"/>
    </xf>
    <xf numFmtId="49" fontId="12" fillId="0" borderId="13" xfId="0" applyNumberFormat="1" applyFont="1" applyBorder="1" applyAlignment="1" applyProtection="1">
      <alignment horizontal="center" vertical="top" wrapText="1"/>
    </xf>
    <xf numFmtId="0" fontId="12" fillId="0" borderId="13" xfId="0" applyFont="1" applyBorder="1" applyAlignment="1" applyProtection="1">
      <alignment horizontal="center" wrapText="1"/>
    </xf>
    <xf numFmtId="3" fontId="12" fillId="0" borderId="13" xfId="0" applyNumberFormat="1" applyFont="1" applyBorder="1" applyAlignment="1" applyProtection="1">
      <alignment horizontal="right" wrapText="1"/>
    </xf>
    <xf numFmtId="4" fontId="12" fillId="0" borderId="13" xfId="0" applyNumberFormat="1" applyFont="1" applyBorder="1" applyAlignment="1" applyProtection="1">
      <alignment wrapText="1"/>
    </xf>
    <xf numFmtId="49" fontId="12" fillId="4" borderId="0" xfId="0" applyNumberFormat="1" applyFont="1" applyFill="1" applyBorder="1" applyAlignment="1" applyProtection="1">
      <alignment horizontal="center" vertical="top" wrapText="1"/>
    </xf>
    <xf numFmtId="0" fontId="12" fillId="4" borderId="0" xfId="0" applyFont="1" applyFill="1" applyBorder="1" applyAlignment="1" applyProtection="1">
      <alignment horizontal="center" wrapText="1"/>
    </xf>
    <xf numFmtId="3" fontId="12" fillId="4" borderId="0" xfId="0" applyNumberFormat="1" applyFont="1" applyFill="1" applyBorder="1" applyAlignment="1" applyProtection="1">
      <alignment horizontal="right" wrapText="1"/>
    </xf>
    <xf numFmtId="4" fontId="12" fillId="4" borderId="0" xfId="0" applyNumberFormat="1" applyFont="1" applyFill="1" applyBorder="1" applyAlignment="1" applyProtection="1">
      <alignment wrapText="1"/>
    </xf>
    <xf numFmtId="49" fontId="12" fillId="0" borderId="13" xfId="0" applyNumberFormat="1" applyFont="1" applyBorder="1" applyAlignment="1" applyProtection="1">
      <alignment horizontal="right" vertical="top" wrapText="1"/>
    </xf>
    <xf numFmtId="49" fontId="15" fillId="0" borderId="0" xfId="0" applyNumberFormat="1" applyFont="1" applyBorder="1" applyAlignment="1" applyProtection="1">
      <alignment horizontal="right" vertical="top" wrapText="1"/>
    </xf>
    <xf numFmtId="0" fontId="16" fillId="0" borderId="0" xfId="0" applyFont="1" applyBorder="1" applyAlignment="1" applyProtection="1">
      <alignment horizontal="center" wrapText="1"/>
    </xf>
    <xf numFmtId="3" fontId="16" fillId="0" borderId="0" xfId="0" applyNumberFormat="1" applyFont="1" applyBorder="1" applyAlignment="1" applyProtection="1">
      <alignment horizontal="right" wrapText="1"/>
    </xf>
    <xf numFmtId="4" fontId="16" fillId="0" borderId="0" xfId="0" applyNumberFormat="1" applyFont="1" applyBorder="1" applyAlignment="1" applyProtection="1">
      <alignment wrapText="1"/>
    </xf>
    <xf numFmtId="4" fontId="15" fillId="0" borderId="0" xfId="0" applyNumberFormat="1" applyFont="1" applyBorder="1" applyAlignment="1" applyProtection="1">
      <alignment wrapText="1"/>
    </xf>
    <xf numFmtId="49" fontId="21" fillId="0" borderId="1" xfId="0" applyNumberFormat="1" applyFont="1" applyFill="1" applyBorder="1" applyAlignment="1" applyProtection="1">
      <alignment horizontal="left" vertical="top" wrapText="1"/>
    </xf>
    <xf numFmtId="49" fontId="12" fillId="0" borderId="18" xfId="0" applyNumberFormat="1" applyFont="1" applyFill="1" applyBorder="1" applyAlignment="1" applyProtection="1">
      <alignment horizontal="center" vertical="top" wrapText="1"/>
    </xf>
    <xf numFmtId="49" fontId="8" fillId="0" borderId="19" xfId="0" applyNumberFormat="1" applyFont="1" applyFill="1" applyBorder="1" applyAlignment="1" applyProtection="1">
      <alignment horizontal="left" vertical="center" wrapText="1"/>
    </xf>
    <xf numFmtId="0" fontId="1" fillId="0" borderId="19" xfId="0" applyFont="1" applyFill="1" applyBorder="1" applyAlignment="1" applyProtection="1">
      <alignment horizontal="center" wrapText="1"/>
    </xf>
    <xf numFmtId="3" fontId="2" fillId="0" borderId="19" xfId="0" applyNumberFormat="1" applyFont="1" applyFill="1" applyBorder="1" applyAlignment="1" applyProtection="1">
      <alignment horizontal="right" wrapText="1"/>
    </xf>
    <xf numFmtId="4" fontId="2" fillId="0" borderId="19" xfId="0" applyNumberFormat="1" applyFont="1" applyFill="1" applyBorder="1" applyAlignment="1" applyProtection="1">
      <alignment horizontal="right" wrapText="1"/>
      <protection locked="0"/>
    </xf>
    <xf numFmtId="4" fontId="3" fillId="0" borderId="20" xfId="0" applyNumberFormat="1" applyFont="1" applyFill="1" applyBorder="1" applyAlignment="1" applyProtection="1">
      <alignment horizontal="right" wrapText="1"/>
    </xf>
    <xf numFmtId="49" fontId="20" fillId="0" borderId="1" xfId="0" applyNumberFormat="1" applyFont="1" applyFill="1" applyBorder="1" applyAlignment="1" applyProtection="1">
      <alignment horizontal="left" vertical="top" wrapText="1"/>
    </xf>
    <xf numFmtId="4" fontId="2" fillId="0" borderId="1" xfId="0" applyNumberFormat="1" applyFont="1" applyFill="1" applyBorder="1" applyAlignment="1" applyProtection="1">
      <alignment horizontal="right" wrapText="1"/>
      <protection locked="0"/>
    </xf>
    <xf numFmtId="49" fontId="22" fillId="0" borderId="5" xfId="0" applyNumberFormat="1" applyFont="1" applyFill="1" applyBorder="1" applyAlignment="1" applyProtection="1">
      <alignment horizontal="left" vertical="center" wrapText="1"/>
    </xf>
    <xf numFmtId="0" fontId="10" fillId="0" borderId="14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 vertical="center" wrapText="1"/>
    </xf>
    <xf numFmtId="49" fontId="18" fillId="0" borderId="0" xfId="0" applyNumberFormat="1" applyFont="1" applyBorder="1" applyAlignment="1" applyProtection="1">
      <alignment horizontal="left" vertical="top" wrapText="1"/>
    </xf>
    <xf numFmtId="49" fontId="17" fillId="0" borderId="0" xfId="0" applyNumberFormat="1" applyFont="1" applyBorder="1" applyAlignment="1" applyProtection="1">
      <alignment horizontal="center" vertical="top" wrapText="1"/>
    </xf>
    <xf numFmtId="49" fontId="15" fillId="0" borderId="0" xfId="0" applyNumberFormat="1" applyFont="1" applyBorder="1" applyAlignment="1" applyProtection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abSelected="1" view="pageBreakPreview" topLeftCell="A129" zoomScale="130" zoomScaleNormal="120" zoomScaleSheetLayoutView="130" workbookViewId="0">
      <selection activeCell="D5" sqref="D5"/>
    </sheetView>
  </sheetViews>
  <sheetFormatPr defaultRowHeight="12.75" x14ac:dyDescent="0.2"/>
  <cols>
    <col min="1" max="1" width="5.125" style="59" customWidth="1"/>
    <col min="2" max="2" width="81.375" style="20" customWidth="1"/>
    <col min="3" max="3" width="7.75" style="15" customWidth="1"/>
    <col min="4" max="4" width="6.625" style="66" customWidth="1"/>
    <col min="5" max="5" width="11.75" style="16" customWidth="1"/>
    <col min="6" max="6" width="16.125" style="16" customWidth="1"/>
    <col min="7" max="16384" width="9" style="2"/>
  </cols>
  <sheetData>
    <row r="1" spans="1:6" s="6" customFormat="1" ht="34.5" thickBot="1" x14ac:dyDescent="0.25">
      <c r="A1" s="54" t="s">
        <v>0</v>
      </c>
      <c r="B1" s="18" t="s">
        <v>135</v>
      </c>
      <c r="C1" s="3" t="s">
        <v>8</v>
      </c>
      <c r="D1" s="22" t="s">
        <v>5</v>
      </c>
      <c r="E1" s="4" t="s">
        <v>7</v>
      </c>
      <c r="F1" s="5" t="s">
        <v>9</v>
      </c>
    </row>
    <row r="2" spans="1:6" s="7" customFormat="1" ht="12" thickBot="1" x14ac:dyDescent="0.25">
      <c r="A2" s="54" t="s">
        <v>1</v>
      </c>
      <c r="B2" s="3" t="s">
        <v>14</v>
      </c>
      <c r="C2" s="22" t="s">
        <v>2</v>
      </c>
      <c r="D2" s="22" t="s">
        <v>3</v>
      </c>
      <c r="E2" s="4" t="s">
        <v>4</v>
      </c>
      <c r="F2" s="5" t="s">
        <v>19</v>
      </c>
    </row>
    <row r="3" spans="1:6" s="8" customFormat="1" x14ac:dyDescent="0.2">
      <c r="A3" s="55" t="s">
        <v>1</v>
      </c>
      <c r="B3" s="45" t="s">
        <v>24</v>
      </c>
      <c r="C3" s="9"/>
      <c r="D3" s="60"/>
      <c r="E3" s="10"/>
      <c r="F3" s="11"/>
    </row>
    <row r="4" spans="1:6" s="8" customFormat="1" ht="114.75" x14ac:dyDescent="0.2">
      <c r="A4" s="51"/>
      <c r="B4" s="96" t="s">
        <v>156</v>
      </c>
      <c r="C4" s="26"/>
      <c r="D4" s="61"/>
      <c r="E4" s="27"/>
      <c r="F4" s="28"/>
    </row>
    <row r="5" spans="1:6" s="21" customFormat="1" x14ac:dyDescent="0.2">
      <c r="A5" s="52" t="s">
        <v>159</v>
      </c>
      <c r="B5" s="19" t="s">
        <v>25</v>
      </c>
      <c r="C5" s="25" t="s">
        <v>17</v>
      </c>
      <c r="D5" s="62">
        <v>7000</v>
      </c>
      <c r="E5" s="1">
        <v>0</v>
      </c>
      <c r="F5" s="13">
        <f>$D5*E5</f>
        <v>0</v>
      </c>
    </row>
    <row r="6" spans="1:6" x14ac:dyDescent="0.2">
      <c r="A6" s="53" t="s">
        <v>160</v>
      </c>
      <c r="B6" s="19" t="s">
        <v>26</v>
      </c>
      <c r="C6" s="12" t="s">
        <v>17</v>
      </c>
      <c r="D6" s="63">
        <v>3000</v>
      </c>
      <c r="E6" s="1">
        <v>0</v>
      </c>
      <c r="F6" s="13">
        <f>$D6*E6</f>
        <v>0</v>
      </c>
    </row>
    <row r="7" spans="1:6" x14ac:dyDescent="0.2">
      <c r="A7" s="52" t="s">
        <v>161</v>
      </c>
      <c r="B7" s="19" t="s">
        <v>27</v>
      </c>
      <c r="C7" s="12" t="s">
        <v>17</v>
      </c>
      <c r="D7" s="63">
        <v>10000</v>
      </c>
      <c r="E7" s="1">
        <v>0</v>
      </c>
      <c r="F7" s="13">
        <f>$D7*E7</f>
        <v>0</v>
      </c>
    </row>
    <row r="8" spans="1:6" x14ac:dyDescent="0.2">
      <c r="A8" s="53" t="s">
        <v>162</v>
      </c>
      <c r="B8" s="19" t="s">
        <v>28</v>
      </c>
      <c r="C8" s="12" t="s">
        <v>17</v>
      </c>
      <c r="D8" s="63">
        <v>10000</v>
      </c>
      <c r="E8" s="1">
        <v>0</v>
      </c>
      <c r="F8" s="13">
        <f t="shared" ref="F8:F50" si="0">$D8*E8</f>
        <v>0</v>
      </c>
    </row>
    <row r="9" spans="1:6" x14ac:dyDescent="0.2">
      <c r="A9" s="52" t="s">
        <v>163</v>
      </c>
      <c r="B9" s="19" t="s">
        <v>29</v>
      </c>
      <c r="C9" s="12" t="s">
        <v>17</v>
      </c>
      <c r="D9" s="63">
        <v>10000</v>
      </c>
      <c r="E9" s="1">
        <v>0</v>
      </c>
      <c r="F9" s="13">
        <f t="shared" si="0"/>
        <v>0</v>
      </c>
    </row>
    <row r="10" spans="1:6" x14ac:dyDescent="0.2">
      <c r="A10" s="53" t="s">
        <v>164</v>
      </c>
      <c r="B10" s="19" t="s">
        <v>30</v>
      </c>
      <c r="C10" s="12" t="s">
        <v>17</v>
      </c>
      <c r="D10" s="63">
        <v>10000</v>
      </c>
      <c r="E10" s="1">
        <v>0</v>
      </c>
      <c r="F10" s="13">
        <f t="shared" si="0"/>
        <v>0</v>
      </c>
    </row>
    <row r="11" spans="1:6" x14ac:dyDescent="0.2">
      <c r="A11" s="52" t="s">
        <v>165</v>
      </c>
      <c r="B11" s="19" t="s">
        <v>31</v>
      </c>
      <c r="C11" s="12" t="s">
        <v>17</v>
      </c>
      <c r="D11" s="63">
        <v>10000</v>
      </c>
      <c r="E11" s="1">
        <v>0</v>
      </c>
      <c r="F11" s="13">
        <f t="shared" si="0"/>
        <v>0</v>
      </c>
    </row>
    <row r="12" spans="1:6" x14ac:dyDescent="0.2">
      <c r="A12" s="53" t="s">
        <v>166</v>
      </c>
      <c r="B12" s="19" t="s">
        <v>32</v>
      </c>
      <c r="C12" s="12" t="s">
        <v>17</v>
      </c>
      <c r="D12" s="63">
        <v>10000</v>
      </c>
      <c r="E12" s="1">
        <v>0</v>
      </c>
      <c r="F12" s="13">
        <f t="shared" si="0"/>
        <v>0</v>
      </c>
    </row>
    <row r="13" spans="1:6" x14ac:dyDescent="0.2">
      <c r="A13" s="52" t="s">
        <v>167</v>
      </c>
      <c r="B13" s="19" t="s">
        <v>33</v>
      </c>
      <c r="C13" s="12" t="s">
        <v>18</v>
      </c>
      <c r="D13" s="63">
        <v>50</v>
      </c>
      <c r="E13" s="1">
        <v>0</v>
      </c>
      <c r="F13" s="13">
        <f t="shared" si="0"/>
        <v>0</v>
      </c>
    </row>
    <row r="14" spans="1:6" x14ac:dyDescent="0.2">
      <c r="A14" s="53" t="s">
        <v>168</v>
      </c>
      <c r="B14" s="19" t="s">
        <v>34</v>
      </c>
      <c r="C14" s="12" t="s">
        <v>18</v>
      </c>
      <c r="D14" s="63">
        <v>50</v>
      </c>
      <c r="E14" s="1">
        <v>0</v>
      </c>
      <c r="F14" s="13">
        <f t="shared" si="0"/>
        <v>0</v>
      </c>
    </row>
    <row r="15" spans="1:6" x14ac:dyDescent="0.2">
      <c r="A15" s="52" t="s">
        <v>169</v>
      </c>
      <c r="B15" s="19" t="s">
        <v>35</v>
      </c>
      <c r="C15" s="12" t="s">
        <v>17</v>
      </c>
      <c r="D15" s="63">
        <v>10000</v>
      </c>
      <c r="E15" s="1">
        <v>0</v>
      </c>
      <c r="F15" s="13">
        <f t="shared" si="0"/>
        <v>0</v>
      </c>
    </row>
    <row r="16" spans="1:6" x14ac:dyDescent="0.2">
      <c r="A16" s="53" t="s">
        <v>170</v>
      </c>
      <c r="B16" s="19" t="s">
        <v>36</v>
      </c>
      <c r="C16" s="12" t="s">
        <v>6</v>
      </c>
      <c r="D16" s="63">
        <v>200</v>
      </c>
      <c r="E16" s="1">
        <v>0</v>
      </c>
      <c r="F16" s="13">
        <f t="shared" si="0"/>
        <v>0</v>
      </c>
    </row>
    <row r="17" spans="1:6" x14ac:dyDescent="0.2">
      <c r="A17" s="52" t="s">
        <v>171</v>
      </c>
      <c r="B17" s="19" t="s">
        <v>37</v>
      </c>
      <c r="C17" s="12" t="s">
        <v>6</v>
      </c>
      <c r="D17" s="63">
        <v>200</v>
      </c>
      <c r="E17" s="1">
        <v>0</v>
      </c>
      <c r="F17" s="13">
        <f t="shared" si="0"/>
        <v>0</v>
      </c>
    </row>
    <row r="18" spans="1:6" x14ac:dyDescent="0.2">
      <c r="A18" s="53" t="s">
        <v>172</v>
      </c>
      <c r="B18" s="19" t="s">
        <v>38</v>
      </c>
      <c r="C18" s="12" t="s">
        <v>6</v>
      </c>
      <c r="D18" s="63">
        <v>200</v>
      </c>
      <c r="E18" s="1">
        <v>0</v>
      </c>
      <c r="F18" s="13">
        <f t="shared" si="0"/>
        <v>0</v>
      </c>
    </row>
    <row r="19" spans="1:6" x14ac:dyDescent="0.2">
      <c r="A19" s="52" t="s">
        <v>173</v>
      </c>
      <c r="B19" s="19" t="s">
        <v>39</v>
      </c>
      <c r="C19" s="12" t="s">
        <v>17</v>
      </c>
      <c r="D19" s="63">
        <v>10000</v>
      </c>
      <c r="E19" s="1">
        <v>0</v>
      </c>
      <c r="F19" s="13">
        <f t="shared" si="0"/>
        <v>0</v>
      </c>
    </row>
    <row r="20" spans="1:6" x14ac:dyDescent="0.2">
      <c r="A20" s="53" t="s">
        <v>174</v>
      </c>
      <c r="B20" s="19" t="s">
        <v>40</v>
      </c>
      <c r="C20" s="12" t="s">
        <v>6</v>
      </c>
      <c r="D20" s="63">
        <v>20</v>
      </c>
      <c r="E20" s="1">
        <v>0</v>
      </c>
      <c r="F20" s="13">
        <f t="shared" si="0"/>
        <v>0</v>
      </c>
    </row>
    <row r="21" spans="1:6" x14ac:dyDescent="0.2">
      <c r="A21" s="52" t="s">
        <v>175</v>
      </c>
      <c r="B21" s="19" t="s">
        <v>41</v>
      </c>
      <c r="C21" s="12" t="s">
        <v>6</v>
      </c>
      <c r="D21" s="63">
        <v>20</v>
      </c>
      <c r="E21" s="1">
        <v>0</v>
      </c>
      <c r="F21" s="13">
        <f t="shared" si="0"/>
        <v>0</v>
      </c>
    </row>
    <row r="22" spans="1:6" x14ac:dyDescent="0.2">
      <c r="A22" s="53" t="s">
        <v>176</v>
      </c>
      <c r="B22" s="19" t="s">
        <v>42</v>
      </c>
      <c r="C22" s="12" t="s">
        <v>6</v>
      </c>
      <c r="D22" s="63">
        <v>20</v>
      </c>
      <c r="E22" s="1">
        <v>0</v>
      </c>
      <c r="F22" s="13">
        <f t="shared" si="0"/>
        <v>0</v>
      </c>
    </row>
    <row r="23" spans="1:6" x14ac:dyDescent="0.2">
      <c r="A23" s="52" t="s">
        <v>177</v>
      </c>
      <c r="B23" s="19" t="s">
        <v>43</v>
      </c>
      <c r="C23" s="12" t="s">
        <v>6</v>
      </c>
      <c r="D23" s="63">
        <v>20</v>
      </c>
      <c r="E23" s="1">
        <v>0</v>
      </c>
      <c r="F23" s="13">
        <f t="shared" si="0"/>
        <v>0</v>
      </c>
    </row>
    <row r="24" spans="1:6" ht="25.5" x14ac:dyDescent="0.2">
      <c r="A24" s="53" t="s">
        <v>178</v>
      </c>
      <c r="B24" s="94" t="s">
        <v>157</v>
      </c>
      <c r="C24" s="12" t="s">
        <v>6</v>
      </c>
      <c r="D24" s="63">
        <v>5</v>
      </c>
      <c r="E24" s="1">
        <v>0</v>
      </c>
      <c r="F24" s="13">
        <f t="shared" si="0"/>
        <v>0</v>
      </c>
    </row>
    <row r="25" spans="1:6" x14ac:dyDescent="0.2">
      <c r="A25" s="52" t="s">
        <v>179</v>
      </c>
      <c r="B25" s="19" t="s">
        <v>44</v>
      </c>
      <c r="C25" s="12" t="s">
        <v>6</v>
      </c>
      <c r="D25" s="63">
        <v>10</v>
      </c>
      <c r="E25" s="1">
        <v>0</v>
      </c>
      <c r="F25" s="13">
        <f t="shared" si="0"/>
        <v>0</v>
      </c>
    </row>
    <row r="26" spans="1:6" x14ac:dyDescent="0.2">
      <c r="A26" s="53" t="s">
        <v>180</v>
      </c>
      <c r="B26" s="19" t="s">
        <v>45</v>
      </c>
      <c r="C26" s="12" t="s">
        <v>6</v>
      </c>
      <c r="D26" s="63">
        <v>10</v>
      </c>
      <c r="E26" s="1">
        <v>0</v>
      </c>
      <c r="F26" s="13">
        <f t="shared" si="0"/>
        <v>0</v>
      </c>
    </row>
    <row r="27" spans="1:6" x14ac:dyDescent="0.2">
      <c r="A27" s="52" t="s">
        <v>181</v>
      </c>
      <c r="B27" s="19" t="s">
        <v>46</v>
      </c>
      <c r="C27" s="12" t="s">
        <v>6</v>
      </c>
      <c r="D27" s="63">
        <v>10</v>
      </c>
      <c r="E27" s="1">
        <v>0</v>
      </c>
      <c r="F27" s="13">
        <f t="shared" si="0"/>
        <v>0</v>
      </c>
    </row>
    <row r="28" spans="1:6" x14ac:dyDescent="0.2">
      <c r="A28" s="53" t="s">
        <v>182</v>
      </c>
      <c r="B28" s="19" t="s">
        <v>47</v>
      </c>
      <c r="C28" s="12" t="s">
        <v>6</v>
      </c>
      <c r="D28" s="63">
        <v>10</v>
      </c>
      <c r="E28" s="1">
        <v>0</v>
      </c>
      <c r="F28" s="13">
        <f t="shared" si="0"/>
        <v>0</v>
      </c>
    </row>
    <row r="29" spans="1:6" x14ac:dyDescent="0.2">
      <c r="A29" s="52" t="s">
        <v>183</v>
      </c>
      <c r="B29" s="19" t="s">
        <v>48</v>
      </c>
      <c r="C29" s="12" t="s">
        <v>6</v>
      </c>
      <c r="D29" s="63">
        <v>10</v>
      </c>
      <c r="E29" s="1">
        <v>0</v>
      </c>
      <c r="F29" s="13">
        <f t="shared" si="0"/>
        <v>0</v>
      </c>
    </row>
    <row r="30" spans="1:6" x14ac:dyDescent="0.2">
      <c r="A30" s="53" t="s">
        <v>184</v>
      </c>
      <c r="B30" s="19" t="s">
        <v>49</v>
      </c>
      <c r="C30" s="12" t="s">
        <v>6</v>
      </c>
      <c r="D30" s="63">
        <v>10</v>
      </c>
      <c r="E30" s="1">
        <v>0</v>
      </c>
      <c r="F30" s="13">
        <f t="shared" si="0"/>
        <v>0</v>
      </c>
    </row>
    <row r="31" spans="1:6" x14ac:dyDescent="0.2">
      <c r="A31" s="52" t="s">
        <v>185</v>
      </c>
      <c r="B31" s="19" t="s">
        <v>136</v>
      </c>
      <c r="C31" s="12" t="s">
        <v>6</v>
      </c>
      <c r="D31" s="63">
        <v>40</v>
      </c>
      <c r="E31" s="1">
        <v>0</v>
      </c>
      <c r="F31" s="13">
        <f t="shared" si="0"/>
        <v>0</v>
      </c>
    </row>
    <row r="32" spans="1:6" x14ac:dyDescent="0.2">
      <c r="A32" s="53" t="s">
        <v>186</v>
      </c>
      <c r="B32" s="19" t="s">
        <v>137</v>
      </c>
      <c r="C32" s="12" t="s">
        <v>6</v>
      </c>
      <c r="D32" s="63">
        <v>40</v>
      </c>
      <c r="E32" s="1">
        <v>0</v>
      </c>
      <c r="F32" s="13">
        <f t="shared" si="0"/>
        <v>0</v>
      </c>
    </row>
    <row r="33" spans="1:6" x14ac:dyDescent="0.2">
      <c r="A33" s="52" t="s">
        <v>187</v>
      </c>
      <c r="B33" s="87" t="s">
        <v>138</v>
      </c>
      <c r="C33" s="12" t="s">
        <v>6</v>
      </c>
      <c r="D33" s="63">
        <v>20</v>
      </c>
      <c r="E33" s="1">
        <v>0</v>
      </c>
      <c r="F33" s="13">
        <f t="shared" si="0"/>
        <v>0</v>
      </c>
    </row>
    <row r="34" spans="1:6" x14ac:dyDescent="0.2">
      <c r="A34" s="53" t="s">
        <v>188</v>
      </c>
      <c r="B34" s="87" t="s">
        <v>139</v>
      </c>
      <c r="C34" s="12" t="s">
        <v>6</v>
      </c>
      <c r="D34" s="63">
        <v>20</v>
      </c>
      <c r="E34" s="1">
        <v>0</v>
      </c>
      <c r="F34" s="13">
        <f t="shared" si="0"/>
        <v>0</v>
      </c>
    </row>
    <row r="35" spans="1:6" x14ac:dyDescent="0.2">
      <c r="A35" s="52" t="s">
        <v>189</v>
      </c>
      <c r="B35" s="87" t="s">
        <v>140</v>
      </c>
      <c r="C35" s="12" t="s">
        <v>6</v>
      </c>
      <c r="D35" s="63">
        <v>20</v>
      </c>
      <c r="E35" s="1">
        <v>0</v>
      </c>
      <c r="F35" s="13">
        <f t="shared" si="0"/>
        <v>0</v>
      </c>
    </row>
    <row r="36" spans="1:6" x14ac:dyDescent="0.2">
      <c r="A36" s="53" t="s">
        <v>190</v>
      </c>
      <c r="B36" s="87" t="s">
        <v>141</v>
      </c>
      <c r="C36" s="12" t="s">
        <v>6</v>
      </c>
      <c r="D36" s="63">
        <v>20</v>
      </c>
      <c r="E36" s="1">
        <v>0</v>
      </c>
      <c r="F36" s="13">
        <f t="shared" si="0"/>
        <v>0</v>
      </c>
    </row>
    <row r="37" spans="1:6" x14ac:dyDescent="0.2">
      <c r="A37" s="52" t="s">
        <v>191</v>
      </c>
      <c r="B37" s="87" t="s">
        <v>142</v>
      </c>
      <c r="C37" s="12" t="s">
        <v>6</v>
      </c>
      <c r="D37" s="63">
        <v>20</v>
      </c>
      <c r="E37" s="1">
        <v>0</v>
      </c>
      <c r="F37" s="13">
        <f t="shared" si="0"/>
        <v>0</v>
      </c>
    </row>
    <row r="38" spans="1:6" x14ac:dyDescent="0.2">
      <c r="A38" s="53" t="s">
        <v>192</v>
      </c>
      <c r="B38" s="87" t="s">
        <v>143</v>
      </c>
      <c r="C38" s="12" t="s">
        <v>6</v>
      </c>
      <c r="D38" s="63">
        <v>20</v>
      </c>
      <c r="E38" s="1">
        <v>0</v>
      </c>
      <c r="F38" s="13">
        <f t="shared" si="0"/>
        <v>0</v>
      </c>
    </row>
    <row r="39" spans="1:6" x14ac:dyDescent="0.2">
      <c r="A39" s="52" t="s">
        <v>193</v>
      </c>
      <c r="B39" s="87" t="s">
        <v>144</v>
      </c>
      <c r="C39" s="12" t="s">
        <v>6</v>
      </c>
      <c r="D39" s="63">
        <v>10</v>
      </c>
      <c r="E39" s="1">
        <v>0</v>
      </c>
      <c r="F39" s="13">
        <f t="shared" si="0"/>
        <v>0</v>
      </c>
    </row>
    <row r="40" spans="1:6" x14ac:dyDescent="0.2">
      <c r="A40" s="53" t="s">
        <v>194</v>
      </c>
      <c r="B40" s="19" t="s">
        <v>145</v>
      </c>
      <c r="C40" s="12" t="s">
        <v>6</v>
      </c>
      <c r="D40" s="63">
        <v>10</v>
      </c>
      <c r="E40" s="1">
        <v>0</v>
      </c>
      <c r="F40" s="13">
        <f t="shared" si="0"/>
        <v>0</v>
      </c>
    </row>
    <row r="41" spans="1:6" x14ac:dyDescent="0.2">
      <c r="A41" s="52" t="s">
        <v>195</v>
      </c>
      <c r="B41" s="19" t="s">
        <v>146</v>
      </c>
      <c r="C41" s="12" t="s">
        <v>6</v>
      </c>
      <c r="D41" s="63">
        <v>20</v>
      </c>
      <c r="E41" s="1">
        <v>0</v>
      </c>
      <c r="F41" s="13">
        <f t="shared" si="0"/>
        <v>0</v>
      </c>
    </row>
    <row r="42" spans="1:6" x14ac:dyDescent="0.2">
      <c r="A42" s="53" t="s">
        <v>196</v>
      </c>
      <c r="B42" s="19" t="s">
        <v>147</v>
      </c>
      <c r="C42" s="12" t="s">
        <v>6</v>
      </c>
      <c r="D42" s="63">
        <v>20</v>
      </c>
      <c r="E42" s="1">
        <v>0</v>
      </c>
      <c r="F42" s="13">
        <f t="shared" ref="F42:F49" si="1">$D42*E42</f>
        <v>0</v>
      </c>
    </row>
    <row r="43" spans="1:6" x14ac:dyDescent="0.2">
      <c r="A43" s="52" t="s">
        <v>197</v>
      </c>
      <c r="B43" s="19" t="s">
        <v>148</v>
      </c>
      <c r="C43" s="12" t="s">
        <v>6</v>
      </c>
      <c r="D43" s="63">
        <v>4</v>
      </c>
      <c r="E43" s="1">
        <v>0</v>
      </c>
      <c r="F43" s="13">
        <f t="shared" si="1"/>
        <v>0</v>
      </c>
    </row>
    <row r="44" spans="1:6" x14ac:dyDescent="0.2">
      <c r="A44" s="53" t="s">
        <v>198</v>
      </c>
      <c r="B44" s="19" t="s">
        <v>149</v>
      </c>
      <c r="C44" s="12" t="s">
        <v>6</v>
      </c>
      <c r="D44" s="63">
        <v>4</v>
      </c>
      <c r="E44" s="1">
        <v>0</v>
      </c>
      <c r="F44" s="13">
        <f t="shared" si="1"/>
        <v>0</v>
      </c>
    </row>
    <row r="45" spans="1:6" x14ac:dyDescent="0.2">
      <c r="A45" s="52" t="s">
        <v>199</v>
      </c>
      <c r="B45" s="19" t="s">
        <v>150</v>
      </c>
      <c r="C45" s="12" t="s">
        <v>6</v>
      </c>
      <c r="D45" s="63">
        <v>4</v>
      </c>
      <c r="E45" s="1">
        <v>0</v>
      </c>
      <c r="F45" s="13">
        <f t="shared" si="1"/>
        <v>0</v>
      </c>
    </row>
    <row r="46" spans="1:6" x14ac:dyDescent="0.2">
      <c r="A46" s="53" t="s">
        <v>200</v>
      </c>
      <c r="B46" s="19" t="s">
        <v>151</v>
      </c>
      <c r="C46" s="12" t="s">
        <v>6</v>
      </c>
      <c r="D46" s="63">
        <v>4</v>
      </c>
      <c r="E46" s="1">
        <v>0</v>
      </c>
      <c r="F46" s="13">
        <f t="shared" si="1"/>
        <v>0</v>
      </c>
    </row>
    <row r="47" spans="1:6" x14ac:dyDescent="0.2">
      <c r="A47" s="52" t="s">
        <v>201</v>
      </c>
      <c r="B47" s="19" t="s">
        <v>50</v>
      </c>
      <c r="C47" s="12" t="s">
        <v>6</v>
      </c>
      <c r="D47" s="63">
        <v>100</v>
      </c>
      <c r="E47" s="1">
        <v>0</v>
      </c>
      <c r="F47" s="13">
        <f t="shared" si="1"/>
        <v>0</v>
      </c>
    </row>
    <row r="48" spans="1:6" x14ac:dyDescent="0.2">
      <c r="A48" s="53" t="s">
        <v>202</v>
      </c>
      <c r="B48" s="19" t="s">
        <v>152</v>
      </c>
      <c r="C48" s="12" t="s">
        <v>6</v>
      </c>
      <c r="D48" s="63">
        <v>5</v>
      </c>
      <c r="E48" s="1">
        <v>0</v>
      </c>
      <c r="F48" s="13">
        <f t="shared" si="1"/>
        <v>0</v>
      </c>
    </row>
    <row r="49" spans="1:6" x14ac:dyDescent="0.2">
      <c r="A49" s="52" t="s">
        <v>203</v>
      </c>
      <c r="B49" s="19" t="s">
        <v>51</v>
      </c>
      <c r="C49" s="12" t="s">
        <v>6</v>
      </c>
      <c r="D49" s="63">
        <v>5</v>
      </c>
      <c r="E49" s="1">
        <v>0</v>
      </c>
      <c r="F49" s="13">
        <f t="shared" si="1"/>
        <v>0</v>
      </c>
    </row>
    <row r="50" spans="1:6" ht="13.5" thickBot="1" x14ac:dyDescent="0.25">
      <c r="A50" s="52" t="s">
        <v>204</v>
      </c>
      <c r="B50" s="19" t="s">
        <v>153</v>
      </c>
      <c r="C50" s="12" t="s">
        <v>6</v>
      </c>
      <c r="D50" s="63">
        <v>5</v>
      </c>
      <c r="E50" s="1">
        <v>0</v>
      </c>
      <c r="F50" s="13">
        <f t="shared" si="0"/>
        <v>0</v>
      </c>
    </row>
    <row r="51" spans="1:6" ht="13.5" thickBot="1" x14ac:dyDescent="0.25">
      <c r="A51" s="56"/>
      <c r="B51" s="40" t="s">
        <v>129</v>
      </c>
      <c r="C51" s="44"/>
      <c r="D51" s="64"/>
      <c r="E51" s="44"/>
      <c r="F51" s="14">
        <f>SUM(F5:F50)</f>
        <v>0</v>
      </c>
    </row>
    <row r="52" spans="1:6" s="8" customFormat="1" x14ac:dyDescent="0.2">
      <c r="A52" s="55" t="s">
        <v>14</v>
      </c>
      <c r="B52" s="45" t="s">
        <v>52</v>
      </c>
      <c r="C52" s="9"/>
      <c r="D52" s="60"/>
      <c r="E52" s="10"/>
      <c r="F52" s="11"/>
    </row>
    <row r="53" spans="1:6" s="8" customFormat="1" ht="25.5" x14ac:dyDescent="0.2">
      <c r="A53" s="51"/>
      <c r="B53" s="43" t="s">
        <v>132</v>
      </c>
      <c r="C53" s="26"/>
      <c r="D53" s="61"/>
      <c r="E53" s="27"/>
      <c r="F53" s="28"/>
    </row>
    <row r="54" spans="1:6" s="8" customFormat="1" x14ac:dyDescent="0.2">
      <c r="A54" s="88" t="s">
        <v>10</v>
      </c>
      <c r="B54" s="89" t="s">
        <v>53</v>
      </c>
      <c r="C54" s="90"/>
      <c r="D54" s="91"/>
      <c r="E54" s="92"/>
      <c r="F54" s="93"/>
    </row>
    <row r="55" spans="1:6" s="8" customFormat="1" x14ac:dyDescent="0.2">
      <c r="A55" s="52" t="s">
        <v>205</v>
      </c>
      <c r="B55" s="23" t="s">
        <v>54</v>
      </c>
      <c r="C55" s="39" t="s">
        <v>17</v>
      </c>
      <c r="D55" s="62">
        <v>20000</v>
      </c>
      <c r="E55" s="1">
        <v>0</v>
      </c>
      <c r="F55" s="13">
        <f>$D55*E55</f>
        <v>0</v>
      </c>
    </row>
    <row r="56" spans="1:6" s="8" customFormat="1" x14ac:dyDescent="0.2">
      <c r="A56" s="52" t="s">
        <v>206</v>
      </c>
      <c r="B56" s="23" t="s">
        <v>55</v>
      </c>
      <c r="C56" s="39" t="s">
        <v>17</v>
      </c>
      <c r="D56" s="62">
        <v>5000</v>
      </c>
      <c r="E56" s="1">
        <v>0</v>
      </c>
      <c r="F56" s="13">
        <f t="shared" ref="F56:F84" si="2">$D56*E56</f>
        <v>0</v>
      </c>
    </row>
    <row r="57" spans="1:6" s="8" customFormat="1" x14ac:dyDescent="0.2">
      <c r="A57" s="52" t="s">
        <v>207</v>
      </c>
      <c r="B57" s="23" t="s">
        <v>56</v>
      </c>
      <c r="C57" s="39" t="s">
        <v>92</v>
      </c>
      <c r="D57" s="62">
        <v>50</v>
      </c>
      <c r="E57" s="1">
        <v>0</v>
      </c>
      <c r="F57" s="13">
        <f t="shared" si="2"/>
        <v>0</v>
      </c>
    </row>
    <row r="58" spans="1:6" s="8" customFormat="1" x14ac:dyDescent="0.2">
      <c r="A58" s="52" t="s">
        <v>208</v>
      </c>
      <c r="B58" s="23" t="s">
        <v>57</v>
      </c>
      <c r="C58" s="39" t="s">
        <v>92</v>
      </c>
      <c r="D58" s="62">
        <v>50</v>
      </c>
      <c r="E58" s="1">
        <v>0</v>
      </c>
      <c r="F58" s="13">
        <f t="shared" si="2"/>
        <v>0</v>
      </c>
    </row>
    <row r="59" spans="1:6" s="8" customFormat="1" x14ac:dyDescent="0.2">
      <c r="A59" s="52" t="s">
        <v>209</v>
      </c>
      <c r="B59" s="23" t="s">
        <v>58</v>
      </c>
      <c r="C59" s="39" t="s">
        <v>92</v>
      </c>
      <c r="D59" s="62">
        <v>50</v>
      </c>
      <c r="E59" s="1">
        <v>0</v>
      </c>
      <c r="F59" s="13">
        <f t="shared" si="2"/>
        <v>0</v>
      </c>
    </row>
    <row r="60" spans="1:6" s="8" customFormat="1" x14ac:dyDescent="0.2">
      <c r="A60" s="52" t="s">
        <v>210</v>
      </c>
      <c r="B60" s="23" t="s">
        <v>59</v>
      </c>
      <c r="C60" s="39" t="s">
        <v>17</v>
      </c>
      <c r="D60" s="62">
        <v>50</v>
      </c>
      <c r="E60" s="1">
        <v>0</v>
      </c>
      <c r="F60" s="13">
        <f t="shared" si="2"/>
        <v>0</v>
      </c>
    </row>
    <row r="61" spans="1:6" s="8" customFormat="1" x14ac:dyDescent="0.2">
      <c r="A61" s="52" t="s">
        <v>211</v>
      </c>
      <c r="B61" s="23" t="s">
        <v>60</v>
      </c>
      <c r="C61" s="39" t="s">
        <v>92</v>
      </c>
      <c r="D61" s="62">
        <v>50</v>
      </c>
      <c r="E61" s="1">
        <v>0</v>
      </c>
      <c r="F61" s="13">
        <f t="shared" si="2"/>
        <v>0</v>
      </c>
    </row>
    <row r="62" spans="1:6" s="8" customFormat="1" x14ac:dyDescent="0.2">
      <c r="A62" s="52" t="s">
        <v>212</v>
      </c>
      <c r="B62" s="23" t="s">
        <v>61</v>
      </c>
      <c r="C62" s="39" t="s">
        <v>17</v>
      </c>
      <c r="D62" s="62">
        <v>100</v>
      </c>
      <c r="E62" s="1">
        <v>0</v>
      </c>
      <c r="F62" s="13">
        <f t="shared" si="2"/>
        <v>0</v>
      </c>
    </row>
    <row r="63" spans="1:6" s="8" customFormat="1" x14ac:dyDescent="0.2">
      <c r="A63" s="52" t="s">
        <v>213</v>
      </c>
      <c r="B63" s="23" t="s">
        <v>62</v>
      </c>
      <c r="C63" s="39" t="s">
        <v>92</v>
      </c>
      <c r="D63" s="62">
        <v>10</v>
      </c>
      <c r="E63" s="1">
        <v>0</v>
      </c>
      <c r="F63" s="13">
        <f t="shared" si="2"/>
        <v>0</v>
      </c>
    </row>
    <row r="64" spans="1:6" s="8" customFormat="1" x14ac:dyDescent="0.2">
      <c r="A64" s="52" t="s">
        <v>214</v>
      </c>
      <c r="B64" s="23" t="s">
        <v>63</v>
      </c>
      <c r="C64" s="39" t="s">
        <v>17</v>
      </c>
      <c r="D64" s="62">
        <v>500</v>
      </c>
      <c r="E64" s="1">
        <v>0</v>
      </c>
      <c r="F64" s="13">
        <f t="shared" si="2"/>
        <v>0</v>
      </c>
    </row>
    <row r="65" spans="1:6" s="8" customFormat="1" x14ac:dyDescent="0.2">
      <c r="A65" s="52" t="s">
        <v>215</v>
      </c>
      <c r="B65" s="23" t="s">
        <v>64</v>
      </c>
      <c r="C65" s="39" t="s">
        <v>92</v>
      </c>
      <c r="D65" s="62">
        <v>50</v>
      </c>
      <c r="E65" s="1">
        <v>0</v>
      </c>
      <c r="F65" s="13">
        <f t="shared" si="2"/>
        <v>0</v>
      </c>
    </row>
    <row r="66" spans="1:6" s="8" customFormat="1" ht="25.5" x14ac:dyDescent="0.2">
      <c r="A66" s="52" t="s">
        <v>216</v>
      </c>
      <c r="B66" s="23" t="s">
        <v>65</v>
      </c>
      <c r="C66" s="39" t="s">
        <v>92</v>
      </c>
      <c r="D66" s="62">
        <v>50</v>
      </c>
      <c r="E66" s="1">
        <v>0</v>
      </c>
      <c r="F66" s="13">
        <f t="shared" si="2"/>
        <v>0</v>
      </c>
    </row>
    <row r="67" spans="1:6" s="8" customFormat="1" x14ac:dyDescent="0.2">
      <c r="A67" s="52" t="s">
        <v>217</v>
      </c>
      <c r="B67" s="23" t="s">
        <v>66</v>
      </c>
      <c r="C67" s="39" t="s">
        <v>92</v>
      </c>
      <c r="D67" s="62">
        <v>100</v>
      </c>
      <c r="E67" s="1">
        <v>0</v>
      </c>
      <c r="F67" s="13">
        <f t="shared" si="2"/>
        <v>0</v>
      </c>
    </row>
    <row r="68" spans="1:6" s="8" customFormat="1" x14ac:dyDescent="0.2">
      <c r="A68" s="52" t="s">
        <v>218</v>
      </c>
      <c r="B68" s="23" t="s">
        <v>67</v>
      </c>
      <c r="C68" s="39" t="s">
        <v>92</v>
      </c>
      <c r="D68" s="62">
        <v>50</v>
      </c>
      <c r="E68" s="1">
        <v>0</v>
      </c>
      <c r="F68" s="13">
        <f t="shared" si="2"/>
        <v>0</v>
      </c>
    </row>
    <row r="69" spans="1:6" s="8" customFormat="1" ht="25.5" x14ac:dyDescent="0.2">
      <c r="A69" s="52" t="s">
        <v>219</v>
      </c>
      <c r="B69" s="23" t="s">
        <v>68</v>
      </c>
      <c r="C69" s="39" t="s">
        <v>92</v>
      </c>
      <c r="D69" s="62">
        <v>50</v>
      </c>
      <c r="E69" s="1">
        <v>0</v>
      </c>
      <c r="F69" s="13">
        <f t="shared" si="2"/>
        <v>0</v>
      </c>
    </row>
    <row r="70" spans="1:6" s="8" customFormat="1" x14ac:dyDescent="0.2">
      <c r="A70" s="52" t="s">
        <v>220</v>
      </c>
      <c r="B70" s="23" t="s">
        <v>69</v>
      </c>
      <c r="C70" s="39" t="s">
        <v>17</v>
      </c>
      <c r="D70" s="62">
        <v>100</v>
      </c>
      <c r="E70" s="1">
        <v>0</v>
      </c>
      <c r="F70" s="13">
        <f t="shared" si="2"/>
        <v>0</v>
      </c>
    </row>
    <row r="71" spans="1:6" s="8" customFormat="1" x14ac:dyDescent="0.2">
      <c r="A71" s="52" t="s">
        <v>221</v>
      </c>
      <c r="B71" s="23" t="s">
        <v>70</v>
      </c>
      <c r="C71" s="39" t="s">
        <v>92</v>
      </c>
      <c r="D71" s="62">
        <v>100</v>
      </c>
      <c r="E71" s="1">
        <v>0</v>
      </c>
      <c r="F71" s="13">
        <f t="shared" si="2"/>
        <v>0</v>
      </c>
    </row>
    <row r="72" spans="1:6" s="8" customFormat="1" x14ac:dyDescent="0.2">
      <c r="A72" s="52" t="s">
        <v>222</v>
      </c>
      <c r="B72" s="23" t="s">
        <v>71</v>
      </c>
      <c r="C72" s="39" t="s">
        <v>93</v>
      </c>
      <c r="D72" s="62">
        <v>10</v>
      </c>
      <c r="E72" s="1">
        <v>0</v>
      </c>
      <c r="F72" s="13">
        <f t="shared" si="2"/>
        <v>0</v>
      </c>
    </row>
    <row r="73" spans="1:6" s="8" customFormat="1" x14ac:dyDescent="0.2">
      <c r="A73" s="52" t="s">
        <v>223</v>
      </c>
      <c r="B73" s="23" t="s">
        <v>72</v>
      </c>
      <c r="C73" s="39" t="s">
        <v>93</v>
      </c>
      <c r="D73" s="62">
        <v>10</v>
      </c>
      <c r="E73" s="1">
        <v>0</v>
      </c>
      <c r="F73" s="13">
        <f t="shared" si="2"/>
        <v>0</v>
      </c>
    </row>
    <row r="74" spans="1:6" s="8" customFormat="1" x14ac:dyDescent="0.2">
      <c r="A74" s="52" t="s">
        <v>224</v>
      </c>
      <c r="B74" s="23" t="s">
        <v>73</v>
      </c>
      <c r="C74" s="39" t="s">
        <v>93</v>
      </c>
      <c r="D74" s="62">
        <v>20</v>
      </c>
      <c r="E74" s="1">
        <v>0</v>
      </c>
      <c r="F74" s="13">
        <f t="shared" si="2"/>
        <v>0</v>
      </c>
    </row>
    <row r="75" spans="1:6" s="8" customFormat="1" ht="38.25" x14ac:dyDescent="0.2">
      <c r="A75" s="52" t="s">
        <v>225</v>
      </c>
      <c r="B75" s="23" t="s">
        <v>74</v>
      </c>
      <c r="C75" s="39" t="s">
        <v>93</v>
      </c>
      <c r="D75" s="62">
        <v>1000</v>
      </c>
      <c r="E75" s="1">
        <v>0</v>
      </c>
      <c r="F75" s="13">
        <f t="shared" si="2"/>
        <v>0</v>
      </c>
    </row>
    <row r="76" spans="1:6" s="8" customFormat="1" x14ac:dyDescent="0.2">
      <c r="A76" s="52" t="s">
        <v>226</v>
      </c>
      <c r="B76" s="23" t="s">
        <v>75</v>
      </c>
      <c r="C76" s="39" t="s">
        <v>93</v>
      </c>
      <c r="D76" s="62">
        <v>1000</v>
      </c>
      <c r="E76" s="1">
        <v>0</v>
      </c>
      <c r="F76" s="13">
        <f t="shared" si="2"/>
        <v>0</v>
      </c>
    </row>
    <row r="77" spans="1:6" s="8" customFormat="1" x14ac:dyDescent="0.2">
      <c r="A77" s="52" t="s">
        <v>227</v>
      </c>
      <c r="B77" s="23" t="s">
        <v>76</v>
      </c>
      <c r="C77" s="39" t="s">
        <v>93</v>
      </c>
      <c r="D77" s="62">
        <v>1000</v>
      </c>
      <c r="E77" s="1">
        <v>0</v>
      </c>
      <c r="F77" s="13">
        <f t="shared" si="2"/>
        <v>0</v>
      </c>
    </row>
    <row r="78" spans="1:6" s="8" customFormat="1" x14ac:dyDescent="0.2">
      <c r="A78" s="52" t="s">
        <v>228</v>
      </c>
      <c r="B78" s="23" t="s">
        <v>77</v>
      </c>
      <c r="C78" s="39" t="s">
        <v>93</v>
      </c>
      <c r="D78" s="62">
        <v>500</v>
      </c>
      <c r="E78" s="1">
        <v>0</v>
      </c>
      <c r="F78" s="13">
        <f t="shared" si="2"/>
        <v>0</v>
      </c>
    </row>
    <row r="79" spans="1:6" s="8" customFormat="1" ht="25.5" x14ac:dyDescent="0.2">
      <c r="A79" s="52" t="s">
        <v>229</v>
      </c>
      <c r="B79" s="23" t="s">
        <v>78</v>
      </c>
      <c r="C79" s="39" t="s">
        <v>93</v>
      </c>
      <c r="D79" s="62">
        <v>100</v>
      </c>
      <c r="E79" s="1">
        <v>0</v>
      </c>
      <c r="F79" s="13">
        <f t="shared" si="2"/>
        <v>0</v>
      </c>
    </row>
    <row r="80" spans="1:6" s="8" customFormat="1" x14ac:dyDescent="0.2">
      <c r="A80" s="52" t="s">
        <v>230</v>
      </c>
      <c r="B80" s="23" t="s">
        <v>79</v>
      </c>
      <c r="C80" s="39" t="s">
        <v>93</v>
      </c>
      <c r="D80" s="62">
        <v>3000</v>
      </c>
      <c r="E80" s="1">
        <v>0</v>
      </c>
      <c r="F80" s="13">
        <f t="shared" si="2"/>
        <v>0</v>
      </c>
    </row>
    <row r="81" spans="1:6" s="8" customFormat="1" x14ac:dyDescent="0.2">
      <c r="A81" s="52" t="s">
        <v>231</v>
      </c>
      <c r="B81" s="23" t="s">
        <v>80</v>
      </c>
      <c r="C81" s="39" t="s">
        <v>17</v>
      </c>
      <c r="D81" s="62">
        <v>10000</v>
      </c>
      <c r="E81" s="1">
        <v>0</v>
      </c>
      <c r="F81" s="13">
        <f t="shared" si="2"/>
        <v>0</v>
      </c>
    </row>
    <row r="82" spans="1:6" s="8" customFormat="1" x14ac:dyDescent="0.2">
      <c r="A82" s="52" t="s">
        <v>232</v>
      </c>
      <c r="B82" s="23" t="s">
        <v>81</v>
      </c>
      <c r="C82" s="39" t="s">
        <v>6</v>
      </c>
      <c r="D82" s="62">
        <v>200</v>
      </c>
      <c r="E82" s="1">
        <v>0</v>
      </c>
      <c r="F82" s="13">
        <f t="shared" si="2"/>
        <v>0</v>
      </c>
    </row>
    <row r="83" spans="1:6" s="8" customFormat="1" x14ac:dyDescent="0.2">
      <c r="A83" s="52" t="s">
        <v>233</v>
      </c>
      <c r="B83" s="23" t="s">
        <v>82</v>
      </c>
      <c r="C83" s="39" t="s">
        <v>6</v>
      </c>
      <c r="D83" s="62">
        <v>50</v>
      </c>
      <c r="E83" s="1">
        <v>0</v>
      </c>
      <c r="F83" s="13">
        <f t="shared" si="2"/>
        <v>0</v>
      </c>
    </row>
    <row r="84" spans="1:6" s="8" customFormat="1" x14ac:dyDescent="0.2">
      <c r="A84" s="52" t="s">
        <v>234</v>
      </c>
      <c r="B84" s="23" t="s">
        <v>83</v>
      </c>
      <c r="C84" s="39" t="s">
        <v>6</v>
      </c>
      <c r="D84" s="62">
        <v>50</v>
      </c>
      <c r="E84" s="1">
        <v>0</v>
      </c>
      <c r="F84" s="13">
        <f t="shared" si="2"/>
        <v>0</v>
      </c>
    </row>
    <row r="85" spans="1:6" s="8" customFormat="1" x14ac:dyDescent="0.2">
      <c r="A85" s="52" t="s">
        <v>235</v>
      </c>
      <c r="B85" s="23" t="s">
        <v>84</v>
      </c>
      <c r="C85" s="39" t="s">
        <v>6</v>
      </c>
      <c r="D85" s="62">
        <v>20</v>
      </c>
      <c r="E85" s="1">
        <v>0</v>
      </c>
      <c r="F85" s="13">
        <f t="shared" ref="F85:F92" si="3">$D85*E85</f>
        <v>0</v>
      </c>
    </row>
    <row r="86" spans="1:6" s="8" customFormat="1" x14ac:dyDescent="0.2">
      <c r="A86" s="52" t="s">
        <v>236</v>
      </c>
      <c r="B86" s="23" t="s">
        <v>85</v>
      </c>
      <c r="C86" s="39" t="s">
        <v>6</v>
      </c>
      <c r="D86" s="62">
        <v>20</v>
      </c>
      <c r="E86" s="1">
        <v>0</v>
      </c>
      <c r="F86" s="13">
        <f t="shared" si="3"/>
        <v>0</v>
      </c>
    </row>
    <row r="87" spans="1:6" s="8" customFormat="1" x14ac:dyDescent="0.2">
      <c r="A87" s="52" t="s">
        <v>237</v>
      </c>
      <c r="B87" s="23" t="s">
        <v>86</v>
      </c>
      <c r="C87" s="39" t="s">
        <v>6</v>
      </c>
      <c r="D87" s="62">
        <v>50</v>
      </c>
      <c r="E87" s="1">
        <v>0</v>
      </c>
      <c r="F87" s="13">
        <f t="shared" si="3"/>
        <v>0</v>
      </c>
    </row>
    <row r="88" spans="1:6" s="8" customFormat="1" x14ac:dyDescent="0.2">
      <c r="A88" s="52" t="s">
        <v>238</v>
      </c>
      <c r="B88" s="23" t="s">
        <v>87</v>
      </c>
      <c r="C88" s="39" t="s">
        <v>17</v>
      </c>
      <c r="D88" s="62">
        <v>1000</v>
      </c>
      <c r="E88" s="1">
        <v>0</v>
      </c>
      <c r="F88" s="13">
        <f t="shared" si="3"/>
        <v>0</v>
      </c>
    </row>
    <row r="89" spans="1:6" s="8" customFormat="1" x14ac:dyDescent="0.2">
      <c r="A89" s="52" t="s">
        <v>239</v>
      </c>
      <c r="B89" s="23" t="s">
        <v>88</v>
      </c>
      <c r="C89" s="39" t="s">
        <v>17</v>
      </c>
      <c r="D89" s="62">
        <v>10000</v>
      </c>
      <c r="E89" s="1">
        <v>0</v>
      </c>
      <c r="F89" s="13">
        <f t="shared" si="3"/>
        <v>0</v>
      </c>
    </row>
    <row r="90" spans="1:6" s="8" customFormat="1" x14ac:dyDescent="0.2">
      <c r="A90" s="52" t="s">
        <v>240</v>
      </c>
      <c r="B90" s="23" t="s">
        <v>89</v>
      </c>
      <c r="C90" s="39" t="s">
        <v>17</v>
      </c>
      <c r="D90" s="62">
        <v>2000</v>
      </c>
      <c r="E90" s="1">
        <v>0</v>
      </c>
      <c r="F90" s="13">
        <f t="shared" si="3"/>
        <v>0</v>
      </c>
    </row>
    <row r="91" spans="1:6" s="8" customFormat="1" x14ac:dyDescent="0.2">
      <c r="A91" s="52" t="s">
        <v>241</v>
      </c>
      <c r="B91" s="23" t="s">
        <v>90</v>
      </c>
      <c r="C91" s="39" t="s">
        <v>17</v>
      </c>
      <c r="D91" s="62">
        <v>200</v>
      </c>
      <c r="E91" s="1">
        <v>0</v>
      </c>
      <c r="F91" s="13">
        <f t="shared" si="3"/>
        <v>0</v>
      </c>
    </row>
    <row r="92" spans="1:6" s="8" customFormat="1" ht="13.5" thickBot="1" x14ac:dyDescent="0.25">
      <c r="A92" s="52" t="s">
        <v>242</v>
      </c>
      <c r="B92" s="23" t="s">
        <v>91</v>
      </c>
      <c r="C92" s="39" t="s">
        <v>93</v>
      </c>
      <c r="D92" s="62">
        <v>5000</v>
      </c>
      <c r="E92" s="1">
        <v>0</v>
      </c>
      <c r="F92" s="13">
        <f t="shared" si="3"/>
        <v>0</v>
      </c>
    </row>
    <row r="93" spans="1:6" ht="13.5" thickBot="1" x14ac:dyDescent="0.25">
      <c r="A93" s="56"/>
      <c r="B93" s="40" t="s">
        <v>128</v>
      </c>
      <c r="C93" s="44"/>
      <c r="D93" s="64"/>
      <c r="E93" s="44"/>
      <c r="F93" s="14">
        <f>SUM(F55:F92)</f>
        <v>0</v>
      </c>
    </row>
    <row r="94" spans="1:6" s="8" customFormat="1" x14ac:dyDescent="0.2">
      <c r="A94" s="57" t="s">
        <v>11</v>
      </c>
      <c r="B94" s="46" t="s">
        <v>94</v>
      </c>
      <c r="C94" s="47"/>
      <c r="D94" s="65"/>
      <c r="E94" s="48"/>
      <c r="F94" s="49"/>
    </row>
    <row r="95" spans="1:6" s="8" customFormat="1" x14ac:dyDescent="0.2">
      <c r="A95" s="52" t="s">
        <v>243</v>
      </c>
      <c r="B95" s="23" t="s">
        <v>95</v>
      </c>
      <c r="C95" s="39" t="s">
        <v>17</v>
      </c>
      <c r="D95" s="62">
        <v>20000</v>
      </c>
      <c r="E95" s="1">
        <v>0</v>
      </c>
      <c r="F95" s="13">
        <f t="shared" ref="F95:F103" si="4">$D95*E95</f>
        <v>0</v>
      </c>
    </row>
    <row r="96" spans="1:6" s="8" customFormat="1" x14ac:dyDescent="0.2">
      <c r="A96" s="52" t="s">
        <v>244</v>
      </c>
      <c r="B96" s="23" t="s">
        <v>96</v>
      </c>
      <c r="C96" s="39" t="s">
        <v>17</v>
      </c>
      <c r="D96" s="62">
        <v>5000</v>
      </c>
      <c r="E96" s="1">
        <v>0</v>
      </c>
      <c r="F96" s="13">
        <f t="shared" si="4"/>
        <v>0</v>
      </c>
    </row>
    <row r="97" spans="1:6" s="8" customFormat="1" x14ac:dyDescent="0.2">
      <c r="A97" s="52" t="s">
        <v>245</v>
      </c>
      <c r="B97" s="23" t="s">
        <v>97</v>
      </c>
      <c r="C97" s="39" t="s">
        <v>17</v>
      </c>
      <c r="D97" s="62">
        <v>1000</v>
      </c>
      <c r="E97" s="1">
        <v>0</v>
      </c>
      <c r="F97" s="13">
        <f t="shared" si="4"/>
        <v>0</v>
      </c>
    </row>
    <row r="98" spans="1:6" s="8" customFormat="1" x14ac:dyDescent="0.2">
      <c r="A98" s="52" t="s">
        <v>246</v>
      </c>
      <c r="B98" s="23" t="s">
        <v>98</v>
      </c>
      <c r="C98" s="39" t="s">
        <v>17</v>
      </c>
      <c r="D98" s="62">
        <v>1000</v>
      </c>
      <c r="E98" s="1">
        <v>0</v>
      </c>
      <c r="F98" s="13">
        <f t="shared" si="4"/>
        <v>0</v>
      </c>
    </row>
    <row r="99" spans="1:6" s="8" customFormat="1" x14ac:dyDescent="0.2">
      <c r="A99" s="52" t="s">
        <v>247</v>
      </c>
      <c r="B99" s="23" t="s">
        <v>99</v>
      </c>
      <c r="C99" s="39" t="s">
        <v>17</v>
      </c>
      <c r="D99" s="62">
        <v>1000</v>
      </c>
      <c r="E99" s="1">
        <v>0</v>
      </c>
      <c r="F99" s="13">
        <f t="shared" si="4"/>
        <v>0</v>
      </c>
    </row>
    <row r="100" spans="1:6" s="8" customFormat="1" x14ac:dyDescent="0.2">
      <c r="A100" s="52" t="s">
        <v>248</v>
      </c>
      <c r="B100" s="23" t="s">
        <v>100</v>
      </c>
      <c r="C100" s="39" t="s">
        <v>17</v>
      </c>
      <c r="D100" s="62">
        <v>10000</v>
      </c>
      <c r="E100" s="1">
        <v>0</v>
      </c>
      <c r="F100" s="13">
        <f t="shared" si="4"/>
        <v>0</v>
      </c>
    </row>
    <row r="101" spans="1:6" s="8" customFormat="1" ht="25.5" x14ac:dyDescent="0.2">
      <c r="A101" s="52" t="s">
        <v>249</v>
      </c>
      <c r="B101" s="23" t="s">
        <v>101</v>
      </c>
      <c r="C101" s="39" t="s">
        <v>6</v>
      </c>
      <c r="D101" s="62">
        <v>100</v>
      </c>
      <c r="E101" s="1">
        <v>0</v>
      </c>
      <c r="F101" s="13">
        <f t="shared" si="4"/>
        <v>0</v>
      </c>
    </row>
    <row r="102" spans="1:6" s="8" customFormat="1" x14ac:dyDescent="0.2">
      <c r="A102" s="52" t="s">
        <v>250</v>
      </c>
      <c r="B102" s="23" t="s">
        <v>102</v>
      </c>
      <c r="C102" s="39" t="s">
        <v>17</v>
      </c>
      <c r="D102" s="62">
        <v>1000</v>
      </c>
      <c r="E102" s="1">
        <v>0</v>
      </c>
      <c r="F102" s="13">
        <f t="shared" si="4"/>
        <v>0</v>
      </c>
    </row>
    <row r="103" spans="1:6" s="8" customFormat="1" x14ac:dyDescent="0.2">
      <c r="A103" s="52" t="s">
        <v>251</v>
      </c>
      <c r="B103" s="23" t="s">
        <v>103</v>
      </c>
      <c r="C103" s="39" t="s">
        <v>6</v>
      </c>
      <c r="D103" s="62">
        <v>20</v>
      </c>
      <c r="E103" s="1">
        <v>0</v>
      </c>
      <c r="F103" s="13">
        <f t="shared" si="4"/>
        <v>0</v>
      </c>
    </row>
    <row r="104" spans="1:6" s="8" customFormat="1" x14ac:dyDescent="0.2">
      <c r="A104" s="52" t="s">
        <v>252</v>
      </c>
      <c r="B104" s="23" t="s">
        <v>104</v>
      </c>
      <c r="C104" s="39" t="s">
        <v>6</v>
      </c>
      <c r="D104" s="62">
        <v>20</v>
      </c>
      <c r="E104" s="1">
        <v>0</v>
      </c>
      <c r="F104" s="13">
        <f t="shared" ref="F104:F109" si="5">$D104*E104</f>
        <v>0</v>
      </c>
    </row>
    <row r="105" spans="1:6" s="8" customFormat="1" x14ac:dyDescent="0.2">
      <c r="A105" s="52" t="s">
        <v>253</v>
      </c>
      <c r="B105" s="23" t="s">
        <v>105</v>
      </c>
      <c r="C105" s="39" t="s">
        <v>6</v>
      </c>
      <c r="D105" s="62">
        <v>5</v>
      </c>
      <c r="E105" s="1">
        <v>0</v>
      </c>
      <c r="F105" s="13">
        <f t="shared" si="5"/>
        <v>0</v>
      </c>
    </row>
    <row r="106" spans="1:6" s="8" customFormat="1" x14ac:dyDescent="0.2">
      <c r="A106" s="52" t="s">
        <v>254</v>
      </c>
      <c r="B106" s="23" t="s">
        <v>106</v>
      </c>
      <c r="C106" s="39" t="s">
        <v>6</v>
      </c>
      <c r="D106" s="62">
        <v>30</v>
      </c>
      <c r="E106" s="1">
        <v>0</v>
      </c>
      <c r="F106" s="13">
        <f t="shared" si="5"/>
        <v>0</v>
      </c>
    </row>
    <row r="107" spans="1:6" s="8" customFormat="1" ht="25.5" x14ac:dyDescent="0.2">
      <c r="A107" s="52" t="s">
        <v>255</v>
      </c>
      <c r="B107" s="23" t="s">
        <v>107</v>
      </c>
      <c r="C107" s="39" t="s">
        <v>6</v>
      </c>
      <c r="D107" s="62">
        <v>20</v>
      </c>
      <c r="E107" s="1">
        <v>0</v>
      </c>
      <c r="F107" s="13">
        <f t="shared" si="5"/>
        <v>0</v>
      </c>
    </row>
    <row r="108" spans="1:6" s="8" customFormat="1" ht="25.5" x14ac:dyDescent="0.2">
      <c r="A108" s="52" t="s">
        <v>256</v>
      </c>
      <c r="B108" s="23" t="s">
        <v>108</v>
      </c>
      <c r="C108" s="39" t="s">
        <v>6</v>
      </c>
      <c r="D108" s="62">
        <v>20</v>
      </c>
      <c r="E108" s="1">
        <v>0</v>
      </c>
      <c r="F108" s="13">
        <f t="shared" si="5"/>
        <v>0</v>
      </c>
    </row>
    <row r="109" spans="1:6" s="8" customFormat="1" ht="26.25" thickBot="1" x14ac:dyDescent="0.25">
      <c r="A109" s="52" t="s">
        <v>257</v>
      </c>
      <c r="B109" s="23" t="s">
        <v>109</v>
      </c>
      <c r="C109" s="39" t="s">
        <v>6</v>
      </c>
      <c r="D109" s="62">
        <v>20</v>
      </c>
      <c r="E109" s="1">
        <v>0</v>
      </c>
      <c r="F109" s="13">
        <f t="shared" si="5"/>
        <v>0</v>
      </c>
    </row>
    <row r="110" spans="1:6" ht="13.5" thickBot="1" x14ac:dyDescent="0.25">
      <c r="A110" s="56"/>
      <c r="B110" s="40" t="s">
        <v>127</v>
      </c>
      <c r="C110" s="44"/>
      <c r="D110" s="64"/>
      <c r="E110" s="44"/>
      <c r="F110" s="14">
        <f>SUM(F95:F109)</f>
        <v>0</v>
      </c>
    </row>
    <row r="111" spans="1:6" s="8" customFormat="1" x14ac:dyDescent="0.2">
      <c r="A111" s="57" t="s">
        <v>15</v>
      </c>
      <c r="B111" s="46" t="s">
        <v>110</v>
      </c>
      <c r="C111" s="47"/>
      <c r="D111" s="65"/>
      <c r="E111" s="48"/>
      <c r="F111" s="49"/>
    </row>
    <row r="112" spans="1:6" s="8" customFormat="1" x14ac:dyDescent="0.2">
      <c r="A112" s="52" t="s">
        <v>258</v>
      </c>
      <c r="B112" s="23" t="s">
        <v>111</v>
      </c>
      <c r="C112" s="39" t="s">
        <v>6</v>
      </c>
      <c r="D112" s="62">
        <v>20</v>
      </c>
      <c r="E112" s="1">
        <v>0</v>
      </c>
      <c r="F112" s="13">
        <f t="shared" ref="F112:F117" si="6">$D112*E112</f>
        <v>0</v>
      </c>
    </row>
    <row r="113" spans="1:6" s="8" customFormat="1" x14ac:dyDescent="0.2">
      <c r="A113" s="52" t="s">
        <v>259</v>
      </c>
      <c r="B113" s="23" t="s">
        <v>112</v>
      </c>
      <c r="C113" s="39" t="s">
        <v>6</v>
      </c>
      <c r="D113" s="62">
        <v>20</v>
      </c>
      <c r="E113" s="1">
        <v>0</v>
      </c>
      <c r="F113" s="13">
        <f t="shared" si="6"/>
        <v>0</v>
      </c>
    </row>
    <row r="114" spans="1:6" x14ac:dyDescent="0.2">
      <c r="A114" s="52" t="s">
        <v>260</v>
      </c>
      <c r="B114" s="23" t="s">
        <v>113</v>
      </c>
      <c r="C114" s="25" t="s">
        <v>6</v>
      </c>
      <c r="D114" s="63">
        <v>20</v>
      </c>
      <c r="E114" s="1">
        <v>0</v>
      </c>
      <c r="F114" s="13">
        <f t="shared" si="6"/>
        <v>0</v>
      </c>
    </row>
    <row r="115" spans="1:6" x14ac:dyDescent="0.2">
      <c r="A115" s="52" t="s">
        <v>261</v>
      </c>
      <c r="B115" s="23" t="s">
        <v>114</v>
      </c>
      <c r="C115" s="25" t="s">
        <v>6</v>
      </c>
      <c r="D115" s="63">
        <v>20</v>
      </c>
      <c r="E115" s="1">
        <v>0</v>
      </c>
      <c r="F115" s="13">
        <f t="shared" si="6"/>
        <v>0</v>
      </c>
    </row>
    <row r="116" spans="1:6" x14ac:dyDescent="0.2">
      <c r="A116" s="52" t="s">
        <v>262</v>
      </c>
      <c r="B116" s="19" t="s">
        <v>115</v>
      </c>
      <c r="C116" s="25" t="s">
        <v>6</v>
      </c>
      <c r="D116" s="63">
        <v>20</v>
      </c>
      <c r="E116" s="1">
        <v>0</v>
      </c>
      <c r="F116" s="13">
        <f t="shared" si="6"/>
        <v>0</v>
      </c>
    </row>
    <row r="117" spans="1:6" ht="13.5" thickBot="1" x14ac:dyDescent="0.25">
      <c r="A117" s="52" t="s">
        <v>263</v>
      </c>
      <c r="B117" s="19" t="s">
        <v>116</v>
      </c>
      <c r="C117" s="25" t="s">
        <v>6</v>
      </c>
      <c r="D117" s="63">
        <v>20</v>
      </c>
      <c r="E117" s="1">
        <v>0</v>
      </c>
      <c r="F117" s="13">
        <f t="shared" si="6"/>
        <v>0</v>
      </c>
    </row>
    <row r="118" spans="1:6" ht="13.5" thickBot="1" x14ac:dyDescent="0.25">
      <c r="A118" s="56"/>
      <c r="B118" s="40" t="s">
        <v>126</v>
      </c>
      <c r="C118" s="44"/>
      <c r="D118" s="64"/>
      <c r="E118" s="44"/>
      <c r="F118" s="14">
        <f>SUM(F112:F117)</f>
        <v>0</v>
      </c>
    </row>
    <row r="119" spans="1:6" x14ac:dyDescent="0.2">
      <c r="A119" s="58" t="s">
        <v>16</v>
      </c>
      <c r="B119" s="50" t="s">
        <v>117</v>
      </c>
      <c r="C119" s="25"/>
      <c r="D119" s="63"/>
      <c r="E119" s="95"/>
      <c r="F119" s="13"/>
    </row>
    <row r="120" spans="1:6" ht="25.5" x14ac:dyDescent="0.2">
      <c r="A120" s="58"/>
      <c r="B120" s="43" t="s">
        <v>134</v>
      </c>
      <c r="C120" s="25"/>
      <c r="D120" s="63"/>
      <c r="E120" s="95"/>
      <c r="F120" s="13"/>
    </row>
    <row r="121" spans="1:6" x14ac:dyDescent="0.2">
      <c r="A121" s="52" t="s">
        <v>264</v>
      </c>
      <c r="B121" s="19" t="s">
        <v>118</v>
      </c>
      <c r="C121" s="39" t="s">
        <v>17</v>
      </c>
      <c r="D121" s="63">
        <v>20000</v>
      </c>
      <c r="E121" s="1">
        <v>0</v>
      </c>
      <c r="F121" s="13">
        <f t="shared" ref="F121:F126" si="7">$D121*E121</f>
        <v>0</v>
      </c>
    </row>
    <row r="122" spans="1:6" x14ac:dyDescent="0.2">
      <c r="A122" s="52" t="s">
        <v>265</v>
      </c>
      <c r="B122" s="19" t="s">
        <v>119</v>
      </c>
      <c r="C122" s="39" t="s">
        <v>6</v>
      </c>
      <c r="D122" s="63">
        <v>5</v>
      </c>
      <c r="E122" s="1">
        <v>0</v>
      </c>
      <c r="F122" s="13">
        <f t="shared" si="7"/>
        <v>0</v>
      </c>
    </row>
    <row r="123" spans="1:6" x14ac:dyDescent="0.2">
      <c r="A123" s="52" t="s">
        <v>266</v>
      </c>
      <c r="B123" s="19" t="s">
        <v>158</v>
      </c>
      <c r="C123" s="39" t="s">
        <v>17</v>
      </c>
      <c r="D123" s="63">
        <v>20000</v>
      </c>
      <c r="E123" s="1">
        <v>0</v>
      </c>
      <c r="F123" s="13">
        <f t="shared" si="7"/>
        <v>0</v>
      </c>
    </row>
    <row r="124" spans="1:6" x14ac:dyDescent="0.2">
      <c r="A124" s="52" t="s">
        <v>267</v>
      </c>
      <c r="B124" s="19" t="s">
        <v>120</v>
      </c>
      <c r="C124" s="12" t="s">
        <v>133</v>
      </c>
      <c r="D124" s="63">
        <v>500</v>
      </c>
      <c r="E124" s="1">
        <v>0</v>
      </c>
      <c r="F124" s="13">
        <f t="shared" si="7"/>
        <v>0</v>
      </c>
    </row>
    <row r="125" spans="1:6" x14ac:dyDescent="0.2">
      <c r="A125" s="52" t="s">
        <v>268</v>
      </c>
      <c r="B125" s="23" t="s">
        <v>121</v>
      </c>
      <c r="C125" s="12" t="s">
        <v>133</v>
      </c>
      <c r="D125" s="63">
        <v>500</v>
      </c>
      <c r="E125" s="1">
        <v>0</v>
      </c>
      <c r="F125" s="13">
        <f t="shared" si="7"/>
        <v>0</v>
      </c>
    </row>
    <row r="126" spans="1:6" ht="13.5" thickBot="1" x14ac:dyDescent="0.25">
      <c r="A126" s="52" t="s">
        <v>269</v>
      </c>
      <c r="B126" s="23" t="s">
        <v>122</v>
      </c>
      <c r="C126" s="12" t="s">
        <v>133</v>
      </c>
      <c r="D126" s="63">
        <v>500</v>
      </c>
      <c r="E126" s="1">
        <v>0</v>
      </c>
      <c r="F126" s="13">
        <f t="shared" si="7"/>
        <v>0</v>
      </c>
    </row>
    <row r="127" spans="1:6" ht="13.5" thickBot="1" x14ac:dyDescent="0.25">
      <c r="A127" s="56"/>
      <c r="B127" s="41" t="s">
        <v>125</v>
      </c>
      <c r="C127" s="44"/>
      <c r="D127" s="64"/>
      <c r="E127" s="44"/>
      <c r="F127" s="14">
        <f>SUM(F121:F126)</f>
        <v>0</v>
      </c>
    </row>
    <row r="130" spans="1:6" ht="23.25" x14ac:dyDescent="0.2">
      <c r="A130" s="100" t="s">
        <v>123</v>
      </c>
      <c r="B130" s="100"/>
      <c r="C130" s="100"/>
      <c r="D130" s="100"/>
      <c r="E130" s="100"/>
      <c r="F130" s="100"/>
    </row>
    <row r="131" spans="1:6" ht="14.25" customHeight="1" x14ac:dyDescent="0.2">
      <c r="A131" s="101" t="s">
        <v>154</v>
      </c>
      <c r="B131" s="101"/>
      <c r="C131" s="101"/>
      <c r="D131" s="101"/>
      <c r="E131" s="101"/>
      <c r="F131" s="101"/>
    </row>
    <row r="132" spans="1:6" x14ac:dyDescent="0.2">
      <c r="B132" s="68"/>
    </row>
    <row r="133" spans="1:6" x14ac:dyDescent="0.2">
      <c r="B133" s="68"/>
    </row>
    <row r="134" spans="1:6" x14ac:dyDescent="0.2">
      <c r="A134" s="77" t="str">
        <f>A3</f>
        <v>I</v>
      </c>
      <c r="B134" s="77" t="str">
        <f>B3</f>
        <v>ОПРЕМА И МАТЕРИЈАЛ</v>
      </c>
      <c r="C134" s="78"/>
      <c r="D134" s="79"/>
      <c r="E134" s="80"/>
      <c r="F134" s="80"/>
    </row>
    <row r="135" spans="1:6" x14ac:dyDescent="0.2">
      <c r="A135" s="73"/>
      <c r="B135" s="81" t="str">
        <f>B51</f>
        <v>Укупно, опрема и материјал, без ПДВ-а:</v>
      </c>
      <c r="C135" s="74"/>
      <c r="D135" s="75"/>
      <c r="E135" s="76"/>
      <c r="F135" s="76">
        <f>F51</f>
        <v>0</v>
      </c>
    </row>
    <row r="136" spans="1:6" x14ac:dyDescent="0.2">
      <c r="A136" s="67"/>
      <c r="B136" s="72"/>
      <c r="C136" s="69"/>
      <c r="D136" s="70"/>
      <c r="E136" s="71"/>
      <c r="F136" s="71"/>
    </row>
    <row r="137" spans="1:6" x14ac:dyDescent="0.2">
      <c r="A137" s="67"/>
      <c r="B137" s="72"/>
      <c r="C137" s="69"/>
      <c r="D137" s="70"/>
      <c r="E137" s="71"/>
      <c r="F137" s="71"/>
    </row>
    <row r="138" spans="1:6" x14ac:dyDescent="0.2">
      <c r="A138" s="77" t="str">
        <f>A52</f>
        <v>II</v>
      </c>
      <c r="B138" s="77" t="str">
        <f>B52</f>
        <v>РАДОВИ</v>
      </c>
      <c r="C138" s="78"/>
      <c r="D138" s="79"/>
      <c r="E138" s="80"/>
      <c r="F138" s="80"/>
    </row>
    <row r="139" spans="1:6" x14ac:dyDescent="0.2">
      <c r="A139" s="67" t="s">
        <v>10</v>
      </c>
      <c r="B139" s="72" t="str">
        <f>B93</f>
        <v>Укупно, грађевински радови, без ПДВ-а:</v>
      </c>
      <c r="C139" s="69"/>
      <c r="D139" s="70"/>
      <c r="E139" s="71"/>
      <c r="F139" s="71">
        <f>F93</f>
        <v>0</v>
      </c>
    </row>
    <row r="140" spans="1:6" x14ac:dyDescent="0.2">
      <c r="A140" s="67" t="s">
        <v>11</v>
      </c>
      <c r="B140" s="72" t="str">
        <f t="shared" ref="B140:F140" si="8">B110</f>
        <v>Укупно, полагање каблова, без ПДВ-а:</v>
      </c>
      <c r="C140" s="69"/>
      <c r="D140" s="70"/>
      <c r="E140" s="71"/>
      <c r="F140" s="71">
        <f t="shared" si="8"/>
        <v>0</v>
      </c>
    </row>
    <row r="141" spans="1:6" x14ac:dyDescent="0.2">
      <c r="A141" s="67" t="s">
        <v>15</v>
      </c>
      <c r="B141" s="72" t="str">
        <f>B118</f>
        <v>Укупно, опто-електрична мерења, без ПДВ-а:</v>
      </c>
      <c r="C141" s="69"/>
      <c r="D141" s="70"/>
      <c r="E141" s="71"/>
      <c r="F141" s="71">
        <f>F118</f>
        <v>0</v>
      </c>
    </row>
    <row r="142" spans="1:6" x14ac:dyDescent="0.2">
      <c r="A142" s="73" t="s">
        <v>16</v>
      </c>
      <c r="B142" s="81" t="str">
        <f>B127</f>
        <v>Укупно, остали радови, без ПДВ-а:</v>
      </c>
      <c r="C142" s="74"/>
      <c r="D142" s="75"/>
      <c r="E142" s="76"/>
      <c r="F142" s="76">
        <f>F127</f>
        <v>0</v>
      </c>
    </row>
    <row r="143" spans="1:6" x14ac:dyDescent="0.2">
      <c r="B143" s="72" t="s">
        <v>124</v>
      </c>
      <c r="F143" s="71">
        <f>SUM(F139:F142)</f>
        <v>0</v>
      </c>
    </row>
    <row r="146" spans="1:6" ht="15.75" x14ac:dyDescent="0.25">
      <c r="B146" s="82" t="s">
        <v>130</v>
      </c>
      <c r="C146" s="83"/>
      <c r="D146" s="84"/>
      <c r="E146" s="85"/>
      <c r="F146" s="86">
        <f>SUM(F135,F143)</f>
        <v>0</v>
      </c>
    </row>
    <row r="147" spans="1:6" ht="15.75" x14ac:dyDescent="0.25">
      <c r="B147" s="82" t="s">
        <v>12</v>
      </c>
      <c r="C147" s="83"/>
      <c r="D147" s="84"/>
      <c r="E147" s="85"/>
      <c r="F147" s="86">
        <f>F146*0.2</f>
        <v>0</v>
      </c>
    </row>
    <row r="148" spans="1:6" ht="15.75" x14ac:dyDescent="0.25">
      <c r="B148" s="82" t="s">
        <v>131</v>
      </c>
      <c r="C148" s="83"/>
      <c r="D148" s="84"/>
      <c r="E148" s="85"/>
      <c r="F148" s="86">
        <f>SUM(F146:F147)</f>
        <v>0</v>
      </c>
    </row>
    <row r="154" spans="1:6" s="30" customFormat="1" ht="14.25" customHeight="1" x14ac:dyDescent="0.2">
      <c r="A154" s="17" t="s">
        <v>20</v>
      </c>
      <c r="B154" s="42" t="s">
        <v>21</v>
      </c>
      <c r="D154" s="98" t="s">
        <v>13</v>
      </c>
      <c r="E154" s="98"/>
      <c r="F154" s="98"/>
    </row>
    <row r="155" spans="1:6" s="30" customFormat="1" ht="14.25" x14ac:dyDescent="0.2">
      <c r="A155" s="24"/>
      <c r="B155" s="24"/>
      <c r="C155" s="17"/>
      <c r="D155" s="31"/>
    </row>
    <row r="156" spans="1:6" s="30" customFormat="1" ht="14.25" x14ac:dyDescent="0.2">
      <c r="A156" s="24"/>
      <c r="B156" s="24"/>
      <c r="C156" s="38" t="s">
        <v>23</v>
      </c>
      <c r="D156" s="31"/>
    </row>
    <row r="157" spans="1:6" s="30" customFormat="1" ht="14.25" x14ac:dyDescent="0.2">
      <c r="A157" s="24"/>
      <c r="B157" s="37"/>
      <c r="C157" s="17"/>
      <c r="D157" s="32"/>
      <c r="E157" s="33"/>
      <c r="F157" s="33"/>
    </row>
    <row r="158" spans="1:6" s="29" customFormat="1" ht="15" customHeight="1" x14ac:dyDescent="0.25">
      <c r="A158" s="34"/>
      <c r="B158" s="35"/>
      <c r="C158" s="36"/>
      <c r="D158" s="97" t="s">
        <v>22</v>
      </c>
      <c r="E158" s="97"/>
      <c r="F158" s="97"/>
    </row>
    <row r="160" spans="1:6" ht="23.25" customHeight="1" x14ac:dyDescent="0.2">
      <c r="A160" s="99" t="s">
        <v>155</v>
      </c>
      <c r="B160" s="99"/>
      <c r="C160" s="99"/>
      <c r="D160" s="99"/>
      <c r="E160" s="99"/>
      <c r="F160" s="99"/>
    </row>
  </sheetData>
  <mergeCells count="5">
    <mergeCell ref="D158:F158"/>
    <mergeCell ref="D154:F154"/>
    <mergeCell ref="A160:F160"/>
    <mergeCell ref="A130:F130"/>
    <mergeCell ref="A131:F131"/>
  </mergeCells>
  <pageMargins left="0.35433070866141736" right="0.35433070866141736" top="0.55118110236220474" bottom="0.39370078740157483" header="0.19685039370078741" footer="0.19685039370078741"/>
  <pageSetup paperSize="9" orientation="landscape" r:id="rId1"/>
  <headerFooter>
    <oddHeader>&amp;L&amp;"Arial,Italic"ЈН/8100/0046/2017&amp;C&amp;"Arial,Italic"&amp;A&amp;R&amp;"Arial,Italic"Образац структуре цене (ОБРАЗАЦ-2)</oddHeader>
    <oddFooter>&amp;L&amp;"Arial,Italic"&amp;D у &amp;T часова&amp;R&amp;"Arial,Italic"&amp;10Страна &amp;P од &amp;N</oddFooter>
  </headerFooter>
  <rowBreaks count="1" manualBreakCount="1">
    <brk id="12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371CB0048D47B4CBE618D0511E523D5" ma:contentTypeVersion="2" ma:contentTypeDescription="Креирајте нови документ." ma:contentTypeScope="" ma:versionID="2ca7338bf7f78e2a0248c98ddf279b0b">
  <xsd:schema xmlns:xsd="http://www.w3.org/2001/XMLSchema" xmlns:xs="http://www.w3.org/2001/XMLSchema" xmlns:p="http://schemas.microsoft.com/office/2006/metadata/properties" xmlns:ns1="http://schemas.microsoft.com/sharepoint/v3" xmlns:ns2="0f37ee01-0781-405a-a340-6acb344575b7" targetNamespace="http://schemas.microsoft.com/office/2006/metadata/properties" ma:root="true" ma:fieldsID="79402bfe7ea1c5b0c1122b00df5d114a" ns1:_="" ns2:_="">
    <xsd:import namespace="http://schemas.microsoft.com/sharepoint/v3"/>
    <xsd:import namespace="0f37ee01-0781-405a-a340-6acb344575b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Планирани датум почетка" ma:description="Планирање датума почетка је колона локације коју је креирала функција објављивања. Користи се за навођење датума и времена када ће се ова страница по први пут појавити посетиоцима локације." ma:internalName="PublishingStartDate">
      <xsd:simpleType>
        <xsd:restriction base="dms:Unknown"/>
      </xsd:simpleType>
    </xsd:element>
    <xsd:element name="PublishingExpirationDate" ma:index="9" nillable="true" ma:displayName="Планирани датум завршетка" ma:description="Планирање датума краја је колона локације коју је креирала функција објављивања. Користи се за навођење датума и времена када се ова страница неће више појављивати посетиоцима локације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7ee01-0781-405a-a340-6acb344575b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Дељено са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адржаја"/>
        <xsd:element ref="dc:title" minOccurs="0" maxOccurs="1" ma:index="4" ma:displayName="Наслов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21AD042-12AC-4B98-BF15-FFC47B5585FC}"/>
</file>

<file path=customXml/itemProps2.xml><?xml version="1.0" encoding="utf-8"?>
<ds:datastoreItem xmlns:ds="http://schemas.openxmlformats.org/officeDocument/2006/customXml" ds:itemID="{5EF68838-8B0F-435E-9BFC-CB9D575B2633}"/>
</file>

<file path=customXml/itemProps3.xml><?xml version="1.0" encoding="utf-8"?>
<ds:datastoreItem xmlns:ds="http://schemas.openxmlformats.org/officeDocument/2006/customXml" ds:itemID="{767141CD-5F92-455B-AD9B-D994DAB636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ТЦ Нови Сад</vt:lpstr>
      <vt:lpstr>'ТЦ Нови Сад'!Print_Area</vt:lpstr>
      <vt:lpstr>'ТЦ Нови Сад'!Print_Titles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Djordje Dragicevic</dc:creator>
  <cp:lastModifiedBy>Djordje Dragicevic</cp:lastModifiedBy>
  <cp:lastPrinted>2018-05-11T11:31:45Z</cp:lastPrinted>
  <dcterms:created xsi:type="dcterms:W3CDTF">2012-12-06T09:53:54Z</dcterms:created>
  <dcterms:modified xsi:type="dcterms:W3CDTF">2018-08-30T07:46:14Z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0x010100F371CB0048D47B4CBE618D0511E523D5</vt:lpwstr>
  </property>
</Properties>
</file>