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Default Extension="vml" ContentType="application/vnd.openxmlformats-officedocument.vmlDrawing"/>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985" activeTab="0"/>
  </bookViews>
  <sheets>
    <sheet name="Rekapit svih radova i opreme" sheetId="1" r:id="rId1"/>
    <sheet name="MVK-isporuka cevi i opreme" sheetId="2" r:id="rId2"/>
    <sheet name="MVK-maš.montaža cevi i opreme" sheetId="3" r:id="rId3"/>
    <sheet name="MVK-nab. i ugr. ur. povr. vode" sheetId="4" r:id="rId4"/>
    <sheet name="MVK-nab.i.ugr.pump.st.povr.vode" sheetId="5" r:id="rId5"/>
    <sheet name="MUK-radovi u krugu TEKO A" sheetId="6" r:id="rId6"/>
    <sheet name="MUK-sisstem za usisav. pepela" sheetId="7" r:id="rId7"/>
    <sheet name="GVK-Rekapitulacija" sheetId="8" r:id="rId8"/>
    <sheet name="GVK-T1-4 do T14-7" sheetId="9" r:id="rId9"/>
    <sheet name="GVK-T14-8 do T19-1" sheetId="10" r:id="rId10"/>
    <sheet name="GVK-T19-2 do T20-9" sheetId="11" r:id="rId11"/>
    <sheet name="GVK-T21-1 do T38-1" sheetId="12" r:id="rId12"/>
    <sheet name="GVK-T41-1 do T57-3" sheetId="13" r:id="rId13"/>
    <sheet name="GVK-Z1-Z2" sheetId="14" r:id="rId14"/>
    <sheet name="GVK-Propust T29-T30" sheetId="15" r:id="rId15"/>
    <sheet name="GVK-Propust T35-T36" sheetId="16" r:id="rId16"/>
    <sheet name="GVK-Temelji piging prijemne" sheetId="17" r:id="rId17"/>
    <sheet name="GVK-Piging za slanje" sheetId="18" r:id="rId18"/>
    <sheet name="GVK-Pumpna st povratne vode" sheetId="19" r:id="rId19"/>
    <sheet name="GVK-Rezervoar povratne vode" sheetId="20" r:id="rId20"/>
    <sheet name="GVK-Put T11_ T21" sheetId="21" r:id="rId21"/>
    <sheet name="GVK-Cevovod povratne vode" sheetId="22" r:id="rId22"/>
    <sheet name="GUK-Rekonstr obj u krugu" sheetId="23" r:id="rId23"/>
    <sheet name="EVUK-Elektroradovi " sheetId="24" r:id="rId24"/>
  </sheets>
  <externalReferences>
    <externalReference r:id="rId27"/>
  </externalReferences>
  <definedNames>
    <definedName name="_xlnm.Print_Area" localSheetId="8">'GVK-T1-4 do T14-7'!$B$3:$H$64</definedName>
    <definedName name="_xlnm.Print_Area" localSheetId="1">'MVK-isporuka cevi i opreme'!$A$2:$F$2</definedName>
    <definedName name="_xlnm.Print_Titles" localSheetId="8">'GVK-T1-4 do T14-7'!$1:$4</definedName>
  </definedNames>
  <calcPr fullCalcOnLoad="1"/>
</workbook>
</file>

<file path=xl/comments17.xml><?xml version="1.0" encoding="utf-8"?>
<comments xmlns="http://schemas.openxmlformats.org/spreadsheetml/2006/main">
  <authors>
    <author>Ja</author>
  </authors>
  <commentList>
    <comment ref="F54" authorId="0">
      <text>
        <r>
          <rPr>
            <b/>
            <sz val="8"/>
            <rFont val="Tahoma"/>
            <family val="2"/>
          </rPr>
          <t>Ja:</t>
        </r>
        <r>
          <rPr>
            <sz val="8"/>
            <rFont val="Tahoma"/>
            <family val="2"/>
          </rPr>
          <t xml:space="preserve">
Ovih 5718,20 se ne radi</t>
        </r>
      </text>
    </comment>
    <comment ref="F43" authorId="0">
      <text>
        <r>
          <rPr>
            <b/>
            <sz val="8"/>
            <rFont val="Tahoma"/>
            <family val="2"/>
          </rPr>
          <t>Ja:</t>
        </r>
        <r>
          <rPr>
            <sz val="8"/>
            <rFont val="Tahoma"/>
            <family val="2"/>
          </rPr>
          <t xml:space="preserve">
Ovih 4,95 se ne radi</t>
        </r>
      </text>
    </comment>
    <comment ref="F41" authorId="0">
      <text>
        <r>
          <rPr>
            <b/>
            <sz val="8"/>
            <rFont val="Tahoma"/>
            <family val="2"/>
          </rPr>
          <t>Ja:</t>
        </r>
        <r>
          <rPr>
            <sz val="8"/>
            <rFont val="Tahoma"/>
            <family val="2"/>
          </rPr>
          <t xml:space="preserve">
Ovih 1,17 se ne radi</t>
        </r>
      </text>
    </comment>
  </commentList>
</comments>
</file>

<file path=xl/sharedStrings.xml><?xml version="1.0" encoding="utf-8"?>
<sst xmlns="http://schemas.openxmlformats.org/spreadsheetml/2006/main" count="3860" uniqueCount="1905">
  <si>
    <t>Mašinsko skidanje i uklanjanje humusa d=20 cm na daljinu do 50m. Cenom je obuhvaćeno i mašinsko kopanje drveća tanjeg od 15cm i drugog rastinja.</t>
  </si>
  <si>
    <r>
      <t xml:space="preserve">Transport po gradilištu i montaža investitorovih PEHD cevi za vodu </t>
    </r>
    <r>
      <rPr>
        <sz val="11"/>
        <rFont val="Arial"/>
        <family val="0"/>
      </rPr>
      <t>Ø</t>
    </r>
    <r>
      <rPr>
        <sz val="11"/>
        <rFont val="Symbol"/>
        <family val="1"/>
      </rPr>
      <t xml:space="preserve"> </t>
    </r>
    <r>
      <rPr>
        <sz val="11"/>
        <rFont val="Calibri"/>
        <family val="2"/>
      </rPr>
      <t>280x38,3 mm za pritisak 25 bara. Spajanje cevi se vrši prema uputstvu isporučioca cevi. Ispitivanje na probni pritisak se vrši prema uputstvu isporučioca i ulazi u cenu montaže.  Obračun po ml</t>
    </r>
  </si>
  <si>
    <r>
      <t>Na bloku A-1 potrebno je izvršiti zatvaranje prostora ispod elektrofiltera kotla 1 i kotla 2. Zatvaranje izvršiti</t>
    </r>
    <r>
      <rPr>
        <sz val="12"/>
        <color indexed="10"/>
        <rFont val="Times New Roman"/>
        <family val="1"/>
      </rPr>
      <t xml:space="preserve"> </t>
    </r>
    <r>
      <rPr>
        <sz val="12"/>
        <rFont val="Times New Roman"/>
        <family val="1"/>
      </rPr>
      <t>fabrički bojenim (plastificirani)</t>
    </r>
    <r>
      <rPr>
        <sz val="12"/>
        <rFont val="Times New Roman"/>
        <family val="1"/>
      </rPr>
      <t xml:space="preserve"> trapeznim aluminijumskim limom.  . Trapezni aluminijumski limovi su nošeni podkonstrukcijom izrađenom od čeličnih  profila, sa kojom su povezani čeličnim vijcima. </t>
    </r>
    <r>
      <rPr>
        <sz val="12"/>
        <rFont val="Times New Roman"/>
        <family val="1"/>
      </rPr>
      <t xml:space="preserve">Lim i </t>
    </r>
    <r>
      <rPr>
        <sz val="12"/>
        <rFont val="Times New Roman"/>
        <family val="1"/>
      </rPr>
      <t>Podkonstrukcija mora</t>
    </r>
    <r>
      <rPr>
        <sz val="12"/>
        <rFont val="Times New Roman"/>
        <family val="1"/>
      </rPr>
      <t>ju</t>
    </r>
    <r>
      <rPr>
        <sz val="12"/>
        <rFont val="Times New Roman"/>
        <family val="1"/>
      </rPr>
      <t xml:space="preserve"> biti dimenzionisan</t>
    </r>
    <r>
      <rPr>
        <sz val="12"/>
        <rFont val="Times New Roman"/>
        <family val="1"/>
      </rPr>
      <t>i</t>
    </r>
    <r>
      <rPr>
        <sz val="12"/>
        <rFont val="Times New Roman"/>
        <family val="1"/>
      </rPr>
      <t xml:space="preserve"> tako da zadovolj</t>
    </r>
    <r>
      <rPr>
        <sz val="12"/>
        <rFont val="Times New Roman"/>
        <family val="1"/>
      </rPr>
      <t>e</t>
    </r>
    <r>
      <rPr>
        <sz val="12"/>
        <rFont val="Times New Roman"/>
        <family val="1"/>
      </rPr>
      <t xml:space="preserve"> sva stalna i povremena opterećenja. Sva potkonstrukcija mora biti zaštićena od korozije. 
</t>
    </r>
    <r>
      <rPr>
        <sz val="12"/>
        <rFont val="Times New Roman"/>
        <family val="1"/>
      </rPr>
      <t>Čelične platforme se rade od rostova i čel profila koji treba da izdrže jednako podeljeno opterećenje od 5Kn/m2
U crtežima su naznačene pozicije radova koje se izvode.</t>
    </r>
  </si>
  <si>
    <r>
      <t xml:space="preserve">Posebno obratiti pažnju na nosivost kosog dela na spoju sa bager stanicom, koji mora biti siguran i bezbedan i u slučaju velike količine snega i leda, kao i u slučaju gaženja od strane ljudi.  Naročito obratiti pažnju i dati rešenja za ukrštanja oplate sa kablovskim trasama, gazištima i platformama. Veličina i položaj bravarije, platformi, gazišta, stepenica i ograda su dati na crtežima u prilogu. Izvršiti izradu i montažu nedostajućih platformi, gazišta, stepenica i ograda. Za svetlarnike </t>
    </r>
    <r>
      <rPr>
        <sz val="12"/>
        <rFont val="Times New Roman"/>
        <family val="1"/>
      </rPr>
      <t>i prozore</t>
    </r>
    <r>
      <rPr>
        <sz val="12"/>
        <rFont val="Times New Roman"/>
        <family val="1"/>
      </rPr>
      <t>, koristiti</t>
    </r>
    <r>
      <rPr>
        <sz val="12"/>
        <color indexed="10"/>
        <rFont val="Times New Roman"/>
        <family val="1"/>
      </rPr>
      <t xml:space="preserve"> </t>
    </r>
    <r>
      <rPr>
        <sz val="12"/>
        <rFont val="Times New Roman"/>
        <family val="1"/>
      </rPr>
      <t>višeslojni polikarbonat</t>
    </r>
    <r>
      <rPr>
        <sz val="12"/>
        <color indexed="10"/>
        <rFont val="Times New Roman"/>
        <family val="1"/>
      </rPr>
      <t xml:space="preserve"> </t>
    </r>
    <r>
      <rPr>
        <sz val="12"/>
        <rFont val="Times New Roman"/>
        <family val="1"/>
      </rPr>
      <t xml:space="preserve">"leksan" debljine 20mm, sa maksimalnom površinom polja </t>
    </r>
    <r>
      <rPr>
        <sz val="12"/>
        <rFont val="Times New Roman"/>
        <family val="1"/>
      </rPr>
      <t>oko</t>
    </r>
    <r>
      <rPr>
        <sz val="12"/>
        <rFont val="Times New Roman"/>
        <family val="1"/>
      </rPr>
      <t xml:space="preserve"> 1m</t>
    </r>
    <r>
      <rPr>
        <vertAlign val="superscript"/>
        <sz val="12"/>
        <rFont val="Times New Roman"/>
        <family val="1"/>
      </rPr>
      <t>2</t>
    </r>
    <r>
      <rPr>
        <sz val="12"/>
        <rFont val="Times New Roman"/>
        <family val="1"/>
      </rPr>
      <t>. Sva bravarija mora biti izdržljiva za industrijsku primenu i zaštićena od korozije.</t>
    </r>
  </si>
  <si>
    <t xml:space="preserve">Betoniranje  kanala za odvod kišnice,  u jednostranoj oplati, debljina zidova  d=8cm armiranim betonom C25/30 (MB30). U gornju ivicu betona ugrađuje se L profil 35x35 za prihvatanje rosta. Obračun po m3 sa ugradnjom L profila i mrežaste armature 2 kg/m2 zida kanala.
60*0,08*1,5=7,2
</t>
  </si>
  <si>
    <t>paušal</t>
  </si>
  <si>
    <t>kompl</t>
  </si>
  <si>
    <t>izrada projekta izvedenog objekta za 2GP</t>
  </si>
  <si>
    <t>komplet</t>
  </si>
  <si>
    <r>
      <rPr>
        <b/>
        <sz val="11"/>
        <color indexed="8"/>
        <rFont val="Calibri"/>
        <family val="2"/>
      </rPr>
      <t>Напомена за цеви из Поз. 1:</t>
    </r>
    <r>
      <rPr>
        <sz val="11"/>
        <color theme="1"/>
        <rFont val="Calibri"/>
        <family val="2"/>
      </rPr>
      <t xml:space="preserve">
- Дужина челичних цеви Ф244.5x8.8 треба да буде 10-12 m , а за цеви осталих димензија и мања, према  нарученој количини;
- Крајеви цеви треба да буду обрађени за заваривање, конзервирани и заштићени пластичним капама.
- Антикорозиона заштита цеви треба да је у једном премазу – превлаци на бази епоксидних смола.
</t>
    </r>
    <r>
      <rPr>
        <b/>
        <sz val="11"/>
        <color indexed="8"/>
        <rFont val="Calibri"/>
        <family val="2"/>
      </rPr>
      <t>Технички захтеви и спецификација цеви за наручивање према стандарду SRPS EN 10216-2:</t>
    </r>
    <r>
      <rPr>
        <sz val="11"/>
        <color theme="1"/>
        <rFont val="Calibri"/>
        <family val="2"/>
      </rPr>
      <t xml:space="preserve">
1. 70m – tube(cev)-57x2,9-EN10216-2- P265GH-TC1*-Option10**-Option18***
2. 40m - tube(cev)-114,3x3,6- EN10216-2- P265GH-TC1*-Option10**-Option18***
3. 6m- tube(cev)-168,3x4,5- EN10216-2- P265GH-TC1*- Option10**-Option18***
4. 50m - tube(cev)- 219,1x7,1- EN10216-2- P265GH-TC1*- Option10**-Option18***
5. 22330m- tube(cev)- 244,5x8,8- EN10216-2- P265GH-TC1*- Option10**-Option18***
6. 10m- tube(cev) 273x7,1- EN10216-2- P265GH-TC1*-Option10**-Option18***
</t>
    </r>
    <r>
      <rPr>
        <b/>
        <sz val="11"/>
        <color indexed="8"/>
        <rFont val="Calibri"/>
        <family val="2"/>
      </rPr>
      <t>Значење опција за наручивање:</t>
    </r>
    <r>
      <rPr>
        <sz val="11"/>
        <color theme="1"/>
        <rFont val="Calibri"/>
        <family val="2"/>
      </rPr>
      <t xml:space="preserve">
   *-TC1 се односи на испитну групу 1( табела 13, страна 27 стандарда SRPS EN 10216-2)
  ** - Option10 (Додатни захтев 10) се односи на посебну припрему крајева цеви
 ( t 8.6, str. 20 i 21 standarda SRPS EN 10216-2)
  *** - Option 18 (Додатни захтев 18) се односи на антикорозиону заштиту ( т 13 , страна 35 стандарда SRPS EN 10216-2)
</t>
    </r>
    <r>
      <rPr>
        <b/>
        <sz val="11"/>
        <color indexed="8"/>
        <rFont val="Calibri"/>
        <family val="2"/>
      </rPr>
      <t>Напомена за цеви из Поз. 1:</t>
    </r>
    <r>
      <rPr>
        <sz val="11"/>
        <color theme="1"/>
        <rFont val="Calibri"/>
        <family val="2"/>
      </rPr>
      <t xml:space="preserve">
- Дужина челичних цеви Ф244.5x8.8 треба да буде 10-12 m , а за цеви осталих димензија и мања, према  нарученој количини;
- Крајеви цеви треба да буду обрађени за заваривање, конзервирани и заштићени пластичним капама.
- Антикорозиона заштита цеви треба да је у једном премазу – превлаци на бази епоксидних смола.
Технички захтеви и спецификација цеви за наручивање према стандарду SRPS EN 10216-2
1. 70m – tube(cev)-57x2,9-EN10216-2- P265GH-TC1*-Option10**-Option18***
2. 40m - tube(cev)-114,3x3,6- EN10216-2- P265GH-TC1*-Option10**-Option18***
3. 6m- tube(cev)-168,3x4,5- EN10216-2- P265GH-TC1*- Option10**-Option18***
4. 50m - tube(cev)- 219,1x7,1- EN10216-2- P265GH-TC1*- Option10**-Option18***
5. 22330m- tube(cev)- 244,5x8,8- EN10216-2- P265GH-TC1*- Option10**-Option18***
6. 10m- tube(cev) 273x7,1- EN10216-2- P265GH-TC1*-Option10**-Option18***
Значење опција за наручивање
   *-TC1 се односи на испитну групу 1( табела 13, страна 27 стандарда SRPS EN 10216-2)
  ** - Option10 (Додатни захтев 10) се односи на посебну припрему крајева цеви
 ( t 8.6, str. 20 i 21 standarda SRPS EN 10216-2)
  *** - Option 18 (Додатни захтев 18) се односи на антикорозиону заштиту ( т 13 , страна 35 стандарда SRPS EN 10216-2)
</t>
    </r>
  </si>
  <si>
    <t xml:space="preserve">Predmer za isporuku cevi i ostale mašinske opreme pepelovoda </t>
  </si>
  <si>
    <t xml:space="preserve">Predmer za nabavku i ugradnju mašinske opreme prikupljanja povratne vode </t>
  </si>
  <si>
    <t xml:space="preserve">Predmer za mašinsku montažu cevovoda   </t>
  </si>
  <si>
    <r>
      <t>Cev sa navojem DN25(33,7x2,6), PN 25</t>
    </r>
    <r>
      <rPr>
        <b/>
        <sz val="12"/>
        <color indexed="8"/>
        <rFont val="Calibri"/>
        <family val="2"/>
      </rPr>
      <t xml:space="preserve">, </t>
    </r>
    <r>
      <rPr>
        <b/>
        <sz val="11.5"/>
        <color indexed="8"/>
        <rFont val="Calibri"/>
        <family val="2"/>
      </rPr>
      <t xml:space="preserve">Dužina 15cm  </t>
    </r>
  </si>
  <si>
    <r>
      <t>Cev DN150(168,3x4,5), PN25,</t>
    </r>
    <r>
      <rPr>
        <b/>
        <sz val="12"/>
        <color indexed="8"/>
        <rFont val="Calibri"/>
        <family val="2"/>
      </rPr>
      <t xml:space="preserve"> </t>
    </r>
  </si>
  <si>
    <r>
      <t xml:space="preserve">Redukcija DN225(244,5x8,8)/DN150/(168,3x4,5),PN25  
</t>
    </r>
    <r>
      <rPr>
        <sz val="11.5"/>
        <color indexed="8"/>
        <rFont val="Calibri"/>
        <family val="2"/>
      </rPr>
      <t>Sa prirubničkim setom DN 225 i DN150, vijak, navrtka, podloška i zaptivka 
Materijal redukcije P235GH, SRPS EN 10253-2 
Prirubnice EN1092-1 PN25, Materijal prema EN 10028-2 P265GH. 
Set vijaka prema BS3692, DIN933, GD8.8. 
Navrtke prema BS3692, DIN934, GD8. 
Podloške prema BS4320, DIN126 Form E. 
Materijal zaptivke - Novus 34, to BS7531 GD X.</t>
    </r>
    <r>
      <rPr>
        <b/>
        <sz val="11.5"/>
        <color indexed="8"/>
        <rFont val="Calibri"/>
        <family val="2"/>
      </rPr>
      <t xml:space="preserve">
  </t>
    </r>
  </si>
  <si>
    <t>EVUK-Elektroradovi rev 3</t>
  </si>
  <si>
    <t>CENA UKUPNO:</t>
  </si>
  <si>
    <t>Predmer radova za projektovanje, isporuku, ugradnju i puštanje u rad sistema za usisavanje pepela</t>
  </si>
  <si>
    <t>Предмер радова</t>
  </si>
  <si>
    <r>
      <rPr>
        <b/>
        <sz val="11"/>
        <color indexed="8"/>
        <rFont val="Calibri"/>
        <family val="2"/>
      </rPr>
      <t>Predmer za nabavku i ugradnju mašinske opreme pumpne stanice povratne vode</t>
    </r>
    <r>
      <rPr>
        <sz val="11"/>
        <color theme="1"/>
        <rFont val="Calibri"/>
        <family val="2"/>
      </rPr>
      <t xml:space="preserve"> </t>
    </r>
  </si>
  <si>
    <t>NO-B informativni crtež U 055 06M 256</t>
  </si>
  <si>
    <t>NO-B –sužena trasa –iformativni crtež</t>
  </si>
  <si>
    <t>U 055 06M 257</t>
  </si>
  <si>
    <t>Detalj cevovoda  za uzemljenje –umetak crt. Br.U05506M 251/1</t>
  </si>
  <si>
    <t>kompl.</t>
  </si>
  <si>
    <t xml:space="preserve"> Karakteristični presek za VO-B DN225 inf. crt.U05506M253/4</t>
  </si>
  <si>
    <r>
      <t>Cev DN50 PN40 (</t>
    </r>
    <r>
      <rPr>
        <i/>
        <sz val="12"/>
        <color indexed="8"/>
        <rFont val="Times New Roman"/>
        <family val="1"/>
      </rPr>
      <t>ф</t>
    </r>
    <r>
      <rPr>
        <sz val="12"/>
        <color indexed="8"/>
        <rFont val="Times New Roman"/>
        <family val="1"/>
      </rPr>
      <t xml:space="preserve"> 57x2,9 mm)</t>
    </r>
  </si>
  <si>
    <r>
      <t>Cev DN100 PN40 (</t>
    </r>
    <r>
      <rPr>
        <i/>
        <sz val="12"/>
        <color indexed="8"/>
        <rFont val="Times New Roman"/>
        <family val="1"/>
      </rPr>
      <t>ф</t>
    </r>
    <r>
      <rPr>
        <sz val="12"/>
        <color indexed="8"/>
        <rFont val="Times New Roman"/>
        <family val="1"/>
      </rPr>
      <t xml:space="preserve"> 114,3x3,6 mm)</t>
    </r>
  </si>
  <si>
    <r>
      <t>Cev DN150 PN40 (</t>
    </r>
    <r>
      <rPr>
        <i/>
        <sz val="12"/>
        <color indexed="8"/>
        <rFont val="Times New Roman"/>
        <family val="1"/>
      </rPr>
      <t>ф</t>
    </r>
    <r>
      <rPr>
        <sz val="12"/>
        <color indexed="8"/>
        <rFont val="Times New Roman"/>
        <family val="1"/>
      </rPr>
      <t xml:space="preserve"> 168,3x4,5 mm)</t>
    </r>
  </si>
  <si>
    <r>
      <t>Cev DN200 PN40 (</t>
    </r>
    <r>
      <rPr>
        <i/>
        <sz val="12"/>
        <color indexed="8"/>
        <rFont val="Times New Roman"/>
        <family val="1"/>
      </rPr>
      <t>ф</t>
    </r>
    <r>
      <rPr>
        <sz val="12"/>
        <color indexed="8"/>
        <rFont val="Times New Roman"/>
        <family val="1"/>
      </rPr>
      <t xml:space="preserve"> 219,1x7,1 mm)</t>
    </r>
  </si>
  <si>
    <r>
      <t>Cev DN225 PN40 (</t>
    </r>
    <r>
      <rPr>
        <i/>
        <sz val="12"/>
        <color indexed="8"/>
        <rFont val="Times New Roman"/>
        <family val="1"/>
      </rPr>
      <t>ф</t>
    </r>
    <r>
      <rPr>
        <sz val="12"/>
        <color indexed="8"/>
        <rFont val="Times New Roman"/>
        <family val="1"/>
      </rPr>
      <t xml:space="preserve"> 244,5x8,8 mm)</t>
    </r>
  </si>
  <si>
    <r>
      <t>Cev DN250 PN40 (</t>
    </r>
    <r>
      <rPr>
        <i/>
        <sz val="12"/>
        <color indexed="8"/>
        <rFont val="Times New Roman"/>
        <family val="1"/>
      </rPr>
      <t>ф</t>
    </r>
    <r>
      <rPr>
        <sz val="12"/>
        <color indexed="8"/>
        <rFont val="Times New Roman"/>
        <family val="1"/>
      </rPr>
      <t xml:space="preserve"> 273x7,1 mm)</t>
    </r>
  </si>
  <si>
    <r>
      <t xml:space="preserve">Cev </t>
    </r>
    <r>
      <rPr>
        <i/>
        <sz val="12"/>
        <color indexed="8"/>
        <rFont val="Times New Roman"/>
        <family val="1"/>
      </rPr>
      <t>Ф</t>
    </r>
    <r>
      <rPr>
        <sz val="12"/>
        <color indexed="8"/>
        <rFont val="Times New Roman"/>
        <family val="1"/>
      </rPr>
      <t xml:space="preserve"> 280x38.3mm PN25</t>
    </r>
  </si>
  <si>
    <r>
      <t xml:space="preserve">Vatrogasno gibljivo crevo sa brzom kandžastom spojnicom </t>
    </r>
    <r>
      <rPr>
        <b/>
        <i/>
        <sz val="12"/>
        <color indexed="8"/>
        <rFont val="Times New Roman"/>
        <family val="1"/>
      </rPr>
      <t xml:space="preserve">Ф 110 mm </t>
    </r>
    <r>
      <rPr>
        <b/>
        <sz val="12"/>
        <color indexed="8"/>
        <rFont val="Times New Roman"/>
        <family val="1"/>
      </rPr>
      <t xml:space="preserve">, dužine  </t>
    </r>
    <r>
      <rPr>
        <b/>
        <i/>
        <sz val="12"/>
        <color indexed="8"/>
        <rFont val="Times New Roman"/>
        <family val="1"/>
      </rPr>
      <t xml:space="preserve">15m </t>
    </r>
    <r>
      <rPr>
        <b/>
        <sz val="12"/>
        <color indexed="8"/>
        <rFont val="Times New Roman"/>
        <family val="1"/>
      </rPr>
      <t xml:space="preserve">za drenaže </t>
    </r>
  </si>
  <si>
    <r>
      <t>Cevni lukovi od 90</t>
    </r>
    <r>
      <rPr>
        <b/>
        <sz val="12"/>
        <color indexed="8"/>
        <rFont val="Symbol"/>
        <family val="1"/>
      </rPr>
      <t>°</t>
    </r>
    <r>
      <rPr>
        <b/>
        <sz val="12"/>
        <color indexed="8"/>
        <rFont val="Times New Roman"/>
        <family val="1"/>
      </rPr>
      <t xml:space="preserve"> za zavarivanje, od čeličnih bešavnih cevi od P265GH (1.0425) prema SRPS EN10216-2, dimenzije prema DIN 2605</t>
    </r>
  </si>
  <si>
    <r>
      <t>DN100 PN40 (</t>
    </r>
    <r>
      <rPr>
        <i/>
        <sz val="12"/>
        <color indexed="8"/>
        <rFont val="Times New Roman"/>
        <family val="1"/>
      </rPr>
      <t>ф</t>
    </r>
    <r>
      <rPr>
        <sz val="12"/>
        <color indexed="8"/>
        <rFont val="Times New Roman"/>
        <family val="1"/>
      </rPr>
      <t xml:space="preserve"> 114,3x3,6 mm) radijus R=1,5D</t>
    </r>
  </si>
  <si>
    <r>
      <t>DN50 PN40 (</t>
    </r>
    <r>
      <rPr>
        <i/>
        <sz val="12"/>
        <color indexed="8"/>
        <rFont val="Times New Roman"/>
        <family val="1"/>
      </rPr>
      <t>ф</t>
    </r>
    <r>
      <rPr>
        <sz val="12"/>
        <color indexed="8"/>
        <rFont val="Times New Roman"/>
        <family val="1"/>
      </rPr>
      <t xml:space="preserve"> 57x2,9 mm) radijus R=1,5D</t>
    </r>
  </si>
  <si>
    <r>
      <t>DN200 PN40 (</t>
    </r>
    <r>
      <rPr>
        <i/>
        <sz val="12"/>
        <color indexed="8"/>
        <rFont val="Times New Roman"/>
        <family val="1"/>
      </rPr>
      <t>ф</t>
    </r>
    <r>
      <rPr>
        <sz val="12"/>
        <color indexed="8"/>
        <rFont val="Times New Roman"/>
        <family val="1"/>
      </rPr>
      <t xml:space="preserve"> 219,1x7,1 mm) radijus R=5D</t>
    </r>
  </si>
  <si>
    <r>
      <t>DN200 PN40 (</t>
    </r>
    <r>
      <rPr>
        <i/>
        <sz val="12"/>
        <color indexed="8"/>
        <rFont val="Times New Roman"/>
        <family val="1"/>
      </rPr>
      <t>ф</t>
    </r>
    <r>
      <rPr>
        <sz val="12"/>
        <color indexed="8"/>
        <rFont val="Times New Roman"/>
        <family val="1"/>
      </rPr>
      <t xml:space="preserve"> 219,1x7,1 mm) radijus R=10D</t>
    </r>
  </si>
  <si>
    <r>
      <t>DN225 PN40 (</t>
    </r>
    <r>
      <rPr>
        <i/>
        <sz val="12"/>
        <color indexed="8"/>
        <rFont val="Times New Roman"/>
        <family val="1"/>
      </rPr>
      <t>ф</t>
    </r>
    <r>
      <rPr>
        <sz val="12"/>
        <color indexed="8"/>
        <rFont val="Times New Roman"/>
        <family val="1"/>
      </rPr>
      <t xml:space="preserve"> 244,5x8,8 mm) radijus R=10D</t>
    </r>
  </si>
  <si>
    <r>
      <t>Cevni lukovi DN200 PN40 (</t>
    </r>
    <r>
      <rPr>
        <b/>
        <i/>
        <sz val="12"/>
        <color indexed="8"/>
        <rFont val="Times New Roman"/>
        <family val="1"/>
      </rPr>
      <t>ф</t>
    </r>
    <r>
      <rPr>
        <b/>
        <sz val="12"/>
        <color indexed="8"/>
        <rFont val="Times New Roman"/>
        <family val="1"/>
      </rPr>
      <t xml:space="preserve"> 219,1x7,1 mm) za zavarivanje, od čeličnih bešavnih cevi P265GH (1.0425) prema SRPS EN10216-2, radijus R=10D dimenzije prema DIN 2605</t>
    </r>
  </si>
  <si>
    <r>
      <t>Cevni lukovi DN225 PN40 (</t>
    </r>
    <r>
      <rPr>
        <b/>
        <i/>
        <sz val="12"/>
        <color indexed="8"/>
        <rFont val="Times New Roman"/>
        <family val="1"/>
      </rPr>
      <t>ф</t>
    </r>
    <r>
      <rPr>
        <b/>
        <sz val="12"/>
        <color indexed="8"/>
        <rFont val="Times New Roman"/>
        <family val="1"/>
      </rPr>
      <t xml:space="preserve"> 244,5x8,8 mm) za zavarivanje, od čeličnih bešavnih cevi P265GH (1.0425) prema EN10216-2, radijus R=10D, dimenzije prema DIN 2605</t>
    </r>
  </si>
  <si>
    <r>
      <t>Ф</t>
    </r>
    <r>
      <rPr>
        <b/>
        <sz val="12"/>
        <color indexed="8"/>
        <rFont val="Times New Roman"/>
        <family val="1"/>
      </rPr>
      <t xml:space="preserve"> 280x38.3mm PN25, DIN16963/1, 1,5D</t>
    </r>
  </si>
  <si>
    <t>Teleskopski kompenzator sa prirubnicama za cevovod za hidraulični transport vode, pepela i šljake DN225 PN40</t>
  </si>
  <si>
    <t>Ram za vođenje oslonaca VO-B – sužena trasa – informativni crtež</t>
  </si>
  <si>
    <t>Konstrukcija za ukrućenje oslonaca</t>
  </si>
  <si>
    <t>Planarni oslonac (PL) DN225, informativni crtež br. U 055 06M 239</t>
  </si>
  <si>
    <t>Vodeći oslonac (VO-A) DN250 - Witzemann DN250  LKG 23.0250.060</t>
  </si>
  <si>
    <t>16.</t>
  </si>
  <si>
    <t>Ručni ventil sa prirubnicom</t>
  </si>
  <si>
    <t>Tip Pinch Valve, Proizvođač Flowrox ili odgovarajući</t>
  </si>
  <si>
    <t>Modularna konstrukcija ventila Cev(sleeve):Stiren-butadien(SBRT),za abrazivne medije</t>
  </si>
  <si>
    <t>Telo ventila: Zatvorene konstrukcije, od livenog gvožđa premazanog epoksidnim premazom.</t>
  </si>
  <si>
    <t>Prirubnički spoj: prema DIN PN40</t>
  </si>
  <si>
    <t>Max. radna temperature:110*C</t>
  </si>
  <si>
    <t>Min. radna temperature: -40*C</t>
  </si>
  <si>
    <t>Max. radni pritisak :40 bar</t>
  </si>
  <si>
    <t>Pogon ručni;</t>
  </si>
  <si>
    <t>Pozicije : otvoreno-zatvoreno;</t>
  </si>
  <si>
    <t>Premaz(farba):Epoxy K180-E180/2</t>
  </si>
  <si>
    <t>Profil fleksibilnog dela: Otvoren 100%.Ventil mora biti opremljen mehanizmom koji omogućuje da se posle svakog zatvaranja fleksibilni deo otvori 100%</t>
  </si>
  <si>
    <t>DN50 PN40, ugradb.dimen. 165mm</t>
  </si>
  <si>
    <t xml:space="preserve">Isogate(Weir) šiber pregradni ventil sa ručnim reduktorskim prenosom - pogonom, ili odgovarajući </t>
  </si>
  <si>
    <t>DN100 PN40- 04WHPRAWGMT</t>
  </si>
  <si>
    <t>DN150 PN40- 06WHPRAWGMT</t>
  </si>
  <si>
    <t>DN200 PN40- 08WHPRAWGMT</t>
  </si>
  <si>
    <r>
      <t>DN250 PN40</t>
    </r>
    <r>
      <rPr>
        <b/>
        <sz val="12"/>
        <color indexed="8"/>
        <rFont val="Times New Roman"/>
        <family val="1"/>
      </rPr>
      <t xml:space="preserve">- </t>
    </r>
    <r>
      <rPr>
        <sz val="12"/>
        <color indexed="8"/>
        <rFont val="Times New Roman"/>
        <family val="1"/>
      </rPr>
      <t>10WHPRAWGMT</t>
    </r>
  </si>
  <si>
    <t>17.</t>
  </si>
  <si>
    <t>Vijci sa šestougaonom glavom od materijala 6.8 prema EN 1515-1</t>
  </si>
  <si>
    <t>M16x60</t>
  </si>
  <si>
    <t>M20x70</t>
  </si>
  <si>
    <t>M24x90</t>
  </si>
  <si>
    <t>M27x100</t>
  </si>
  <si>
    <t>M27x110 ili dr. odgovarajući prema proračunu prirubnice DN225</t>
  </si>
  <si>
    <t>M30 x 110</t>
  </si>
  <si>
    <t>18.</t>
  </si>
  <si>
    <t>Šestaugaona navrtka od materijala 6</t>
  </si>
  <si>
    <t>Prema EN1515-1</t>
  </si>
  <si>
    <t>M16</t>
  </si>
  <si>
    <t>M20</t>
  </si>
  <si>
    <t>M24</t>
  </si>
  <si>
    <t>M27</t>
  </si>
  <si>
    <t>M30</t>
  </si>
  <si>
    <t>19.</t>
  </si>
  <si>
    <t>Podloška ravna prema DIN 125</t>
  </si>
  <si>
    <t>20.</t>
  </si>
  <si>
    <t>Pljosnati zaptivači prema EN 1514-1</t>
  </si>
  <si>
    <t>Forma IBC,A1,DN50,PN40,s=2,Klinge</t>
  </si>
  <si>
    <t>Forma IBC,A1,DN100,PN40,s=2,Klin.</t>
  </si>
  <si>
    <t>Forma IBC,A1,DN150,PN40,s=2,Klin.</t>
  </si>
  <si>
    <t>Forma IBC,A1,DN200,PN40,s=2,Klin.</t>
  </si>
  <si>
    <t>Forma IBC,A1,DN225PN40,s=2,Klin</t>
  </si>
  <si>
    <t>-dimenzije nisu propisane standardom</t>
  </si>
  <si>
    <t>Forma IBC,A1,DN250,PN40,s=2,Klin.</t>
  </si>
  <si>
    <t>21.</t>
  </si>
  <si>
    <t>Prelazni komad za spajanje plastičnog i čeličnog cevovoda, čelični cevovod DN225(244,5x8,8) PN40 i plastični cevovod HDPE PE100 Ф 280x38,3 PN25</t>
  </si>
  <si>
    <t>Broj komada za prirubničku vezu sa kompenzatorima – 346</t>
  </si>
  <si>
    <t>Red.</t>
  </si>
  <si>
    <t>Naziv</t>
  </si>
  <si>
    <t>br.</t>
  </si>
  <si>
    <t xml:space="preserve">10" UTOPNA BUNARSKA PUMPA   </t>
  </si>
  <si>
    <t>Karakteristike pumpe:</t>
  </si>
  <si>
    <t xml:space="preserve">dvostepena utopna bunarska pumpa, radna kola i kućište izrađeno od livenog nerđajućeg čelika 1.4408 metodom preciznog livenja. Potisni priključak Rp 6. </t>
  </si>
  <si>
    <t>Pumpa je sa plaštom za adekvatno</t>
  </si>
  <si>
    <t>hlađenje elektromotora.</t>
  </si>
  <si>
    <t>Karakteristike motora:</t>
  </si>
  <si>
    <t>Elektromotor je trofazni, snage 30 kW,  broj obrtaja 2900 1/min, napajanje 3ph/400V/50Hz, klasa zaštite kućišta IP68. Start elektromotora je zvezda-trougao. Ukupna težina pumpnog agregata iznosi 300 kg.</t>
  </si>
  <si>
    <t>Pumpa se isporucuje zajedno sa nepovratnim ventilom, adapterom za prelaz sa navojnog prikljucka na prirubnicku vezu DN150 PN10.</t>
  </si>
  <si>
    <t>Radne karakteristike pumpe:</t>
  </si>
  <si>
    <r>
      <t xml:space="preserve">    Qpz </t>
    </r>
    <r>
      <rPr>
        <sz val="11"/>
        <color indexed="8"/>
        <rFont val="Calibri"/>
        <family val="2"/>
      </rPr>
      <t xml:space="preserve"> =                 Hpz  =                    ƞpz  =               Ppz  =</t>
    </r>
  </si>
  <si>
    <t xml:space="preserve">      20                      60.7                        51.2                     23.2</t>
  </si>
  <si>
    <t xml:space="preserve">     30                         57                         66.5                     25.2</t>
  </si>
  <si>
    <t xml:space="preserve">     40                      52.3                       75.2                      27.3</t>
  </si>
  <si>
    <t xml:space="preserve">     50                      46.1                       78.3                      28.8</t>
  </si>
  <si>
    <t xml:space="preserve">     60                      37.5                       75.3                      29.3</t>
  </si>
  <si>
    <t xml:space="preserve">     70                     25.6                        62                         28.3</t>
  </si>
  <si>
    <t xml:space="preserve">     80                     8.82                        27.8                      25.4</t>
  </si>
  <si>
    <r>
      <t>-</t>
    </r>
    <r>
      <rPr>
        <sz val="7"/>
        <color indexed="8"/>
        <rFont val="Times New Roman"/>
        <family val="1"/>
      </rPr>
      <t xml:space="preserve">                      </t>
    </r>
    <r>
      <rPr>
        <sz val="12"/>
        <color indexed="8"/>
        <rFont val="Calibri"/>
        <family val="2"/>
      </rPr>
      <t xml:space="preserve">Qpz protok (l/s), </t>
    </r>
  </si>
  <si>
    <r>
      <t>-</t>
    </r>
    <r>
      <rPr>
        <sz val="7"/>
        <color indexed="8"/>
        <rFont val="Times New Roman"/>
        <family val="1"/>
      </rPr>
      <t xml:space="preserve">                      </t>
    </r>
    <r>
      <rPr>
        <sz val="12"/>
        <color indexed="8"/>
        <rFont val="Calibri"/>
        <family val="2"/>
      </rPr>
      <t xml:space="preserve">Hpz napor (mVS), </t>
    </r>
  </si>
  <si>
    <r>
      <t>-</t>
    </r>
    <r>
      <rPr>
        <sz val="7"/>
        <color indexed="8"/>
        <rFont val="Times New Roman"/>
        <family val="1"/>
      </rPr>
      <t xml:space="preserve">                      </t>
    </r>
    <r>
      <rPr>
        <sz val="12"/>
        <color indexed="8"/>
        <rFont val="Calibri"/>
        <family val="2"/>
      </rPr>
      <t xml:space="preserve">hpz  stepen iskorišćenja eff (%), </t>
    </r>
  </si>
  <si>
    <r>
      <t>-</t>
    </r>
    <r>
      <rPr>
        <sz val="7"/>
        <color indexed="8"/>
        <rFont val="Times New Roman"/>
        <family val="1"/>
      </rPr>
      <t xml:space="preserve">                      </t>
    </r>
    <r>
      <rPr>
        <sz val="12"/>
        <color indexed="8"/>
        <rFont val="Calibri"/>
        <family val="2"/>
      </rPr>
      <t xml:space="preserve">Ppz hidraulička snaga na vratilu (kW) i </t>
    </r>
  </si>
  <si>
    <t>kavitacijska rezerva pumpe NPSHpz (m)</t>
  </si>
  <si>
    <t xml:space="preserve">Izlazni ručni izolacioni ventil    </t>
  </si>
  <si>
    <t>Veličina                         DN200</t>
  </si>
  <si>
    <t>Tip  Ručni leptirasti ventil</t>
  </si>
  <si>
    <t>Nazivni pritisak 10 bar(g)</t>
  </si>
  <si>
    <t xml:space="preserve">Konekcija Prirubnički spoj </t>
  </si>
  <si>
    <t>Standardi Projektovan prema EN559 označen  u saglasnosti sa EN19</t>
  </si>
  <si>
    <t>Vrh montiran prema EN ISO 5211</t>
  </si>
  <si>
    <t>Testiran u saglasnosti sa EN12266-1</t>
  </si>
  <si>
    <t>PED označen sa 97/23/CE</t>
  </si>
  <si>
    <t xml:space="preserve">Izlazni izolacioni ventil na motorni pogon  </t>
  </si>
  <si>
    <t>Veličina DN250</t>
  </si>
  <si>
    <t>Tip  Leptirasti ventil</t>
  </si>
  <si>
    <t>Lice na lice 558-1 serija 20, ISO EN5752 serija 20</t>
  </si>
  <si>
    <t xml:space="preserve">Izlazni i ulazni ručni izoalcioni ventil   </t>
  </si>
  <si>
    <t xml:space="preserve">Veličina DN50 </t>
  </si>
  <si>
    <t>Tip  Ručni kuglasti ventil</t>
  </si>
  <si>
    <t>Nazivni pritisak 10bar(g)</t>
  </si>
  <si>
    <t>Konekcija  Navojni prema BSP</t>
  </si>
  <si>
    <t>Standard CE oznaka u saglasnosti sa PED 97/23 (za ventili DN32 i veće)</t>
  </si>
  <si>
    <t>Standard ispitivanja API 598.</t>
  </si>
  <si>
    <t xml:space="preserve">Izlazni i ulazni ručni izolacioni ventil </t>
  </si>
  <si>
    <t>Veličina DN25</t>
  </si>
  <si>
    <t>Tip Ručni kuglasti ventil</t>
  </si>
  <si>
    <t>Konekcija     Navojni prema BSP</t>
  </si>
  <si>
    <t xml:space="preserve">     </t>
  </si>
  <si>
    <t>Standard  Bez CE oznake kao gore (DN32) primenjive veličine.</t>
  </si>
  <si>
    <t xml:space="preserve">Standard ispitivanja API 598.  </t>
  </si>
  <si>
    <t xml:space="preserve">Prirubnički set DN200 , PN10   </t>
  </si>
  <si>
    <t>set</t>
  </si>
  <si>
    <t>(prirubnica, kontra prirubnica, vijak, navrtka, podloška i zaptivka)</t>
  </si>
  <si>
    <t>Prirubnice prema EN1092-1 PN10, Materijal prema EN 10028-2 P265GH.</t>
  </si>
  <si>
    <t>Set vijaka prema BS3692, DIN933, GD8.8.</t>
  </si>
  <si>
    <t>Navrtke prema BS3692, DIN934, GD8.</t>
  </si>
  <si>
    <t>Podloške prema BS4320, DIN126 Forma E.</t>
  </si>
  <si>
    <t>Materijal zaptivke - Novus 34, to BS7531 GD X.</t>
  </si>
  <si>
    <t xml:space="preserve">Prirubnica DN200,PN10   </t>
  </si>
  <si>
    <t>(Prirubnica, vijak, navrtka, podloška i zaptivka)</t>
  </si>
  <si>
    <t>8.</t>
  </si>
  <si>
    <r>
      <t xml:space="preserve"> </t>
    </r>
    <r>
      <rPr>
        <b/>
        <sz val="12"/>
        <color indexed="8"/>
        <rFont val="Calibri"/>
        <family val="2"/>
      </rPr>
      <t xml:space="preserve">Prirubnica DN250,PN10    </t>
    </r>
  </si>
  <si>
    <t xml:space="preserve">T-račva DN200 sa prirubničkim setom, PN10  </t>
  </si>
  <si>
    <t>Materijal P235GH, Standard DIN 2615</t>
  </si>
  <si>
    <t xml:space="preserve">(Prirubnica, vijak, navrtka, podloška i zaptivka) 5 setova </t>
  </si>
  <si>
    <t>10.</t>
  </si>
  <si>
    <t xml:space="preserve">Redukcija </t>
  </si>
  <si>
    <t xml:space="preserve">DN200(219,1x5,9/DN150(168,3x4,5)  </t>
  </si>
  <si>
    <t>Sa prirubničkim setom DN200 i DN150, vijak, navrtka, podloška i zaptivka</t>
  </si>
  <si>
    <t>Podloške prema BS4320, DIN126 Form E.</t>
  </si>
  <si>
    <t xml:space="preserve">DN250(250x14,8)/DN200(168,3x4,5)  </t>
  </si>
  <si>
    <t>Sa prirubničkim setom DN250 i DN200, vijak, navrtka, podloška i zaptivka</t>
  </si>
  <si>
    <t xml:space="preserve">Flanš adapter za PE cevi </t>
  </si>
  <si>
    <t xml:space="preserve">DN250,PN 10  </t>
  </si>
  <si>
    <t xml:space="preserve">Prirubnica prema DIN 28605, </t>
  </si>
  <si>
    <t xml:space="preserve">Koleno DN200(219,1x5,9) 90°, PN10  </t>
  </si>
  <si>
    <t>Dimenzije prema SRPS EN 12201-3:2008</t>
  </si>
  <si>
    <t>Materijal PE SRPS EN 12201-1:2008.</t>
  </si>
  <si>
    <r>
      <t xml:space="preserve">Koleno DN250(250x14,8) 90°, PN10 </t>
    </r>
    <r>
      <rPr>
        <sz val="12"/>
        <color indexed="8"/>
        <rFont val="Calibri"/>
        <family val="2"/>
      </rPr>
      <t>Dimenzije prema SRPS EN 12201-3:2008</t>
    </r>
  </si>
  <si>
    <t xml:space="preserve">  kom</t>
  </si>
  <si>
    <t xml:space="preserve">Koleno DN250(250x14,8)  45°, PN10  </t>
  </si>
  <si>
    <t>Oslonac cevovoda DN250(250x14,8)</t>
  </si>
  <si>
    <t xml:space="preserve">Cev DN200, PN10 , Ø219,1x5,9 mm  </t>
  </si>
  <si>
    <t>Dimenzije prema SRPS EN10217-2 / SRPS EN 10028 P195GH</t>
  </si>
  <si>
    <t xml:space="preserve">   m</t>
  </si>
  <si>
    <t xml:space="preserve">PE CevDN250(250x14,8), PN 10,  </t>
  </si>
  <si>
    <t>Dimenzija prema SRPS EN 12201-2:2008</t>
  </si>
  <si>
    <t xml:space="preserve">    m</t>
  </si>
  <si>
    <t>Red. br.</t>
  </si>
  <si>
    <t>Broj</t>
  </si>
  <si>
    <t xml:space="preserve">Horizontalna višestepena centrifugalna pumpa za povratnu vodu  </t>
  </si>
  <si>
    <t xml:space="preserve">sedmostepena, horizontalna pumpa sa radijalnim usisom i potisom (orijentacija usisne i potisne prirubnice prema grafičkoj dokumentaciji), usis DN125/PN10/16, potis DN100/PN10/16, telo pumpe, difuzori i radna kola izrađena su od sivog liva, a mehanički zaptivač od kombinacije materijala karbon/SiC/EPDM. </t>
  </si>
  <si>
    <t xml:space="preserve">Elektromotor je trofazni, snage 160 kW, 267A, broj obrtaja 1487 1/min, napajanje 3ph/400V/50Hz, klasa zaštite kućišta IP55. Pumpa i elektromotor su postavljeni na postolje i spojeni elastičnom spojnicom. Ukupna težina pumpnog agregata iznosi 2217 kg. </t>
  </si>
  <si>
    <t xml:space="preserve">- Qpz protok (l/s), </t>
  </si>
  <si>
    <t xml:space="preserve">- Hpz napor (mVS), </t>
  </si>
  <si>
    <t xml:space="preserve">- hpz stepen iskorišćenja eff (%), </t>
  </si>
  <si>
    <t xml:space="preserve">- Ppz hidraulička snaga na vratilu (kW) i </t>
  </si>
  <si>
    <t xml:space="preserve">- kavitacijska rezerva pumpe NPSHpz (m) </t>
  </si>
  <si>
    <t xml:space="preserve">Izlazni i ulazni ručni izoalcioni ventil  </t>
  </si>
  <si>
    <t xml:space="preserve">Tip Ručni kuglasti ventil </t>
  </si>
  <si>
    <r>
      <t xml:space="preserve">Nazivni pritisak </t>
    </r>
    <r>
      <rPr>
        <sz val="11.5"/>
        <rFont val="Calibri"/>
        <family val="2"/>
      </rPr>
      <t>25 bar(g)</t>
    </r>
    <r>
      <rPr>
        <sz val="11.5"/>
        <color indexed="8"/>
        <rFont val="Calibri"/>
        <family val="2"/>
      </rPr>
      <t xml:space="preserve"> </t>
    </r>
  </si>
  <si>
    <t xml:space="preserve">Konekcija Navojni prema BSP </t>
  </si>
  <si>
    <t xml:space="preserve">Standard CE oznaka u saglasnosti sa PED 97/23 (za ventili DN32 i veće) </t>
  </si>
  <si>
    <t xml:space="preserve">Izlazni i ulazni ručni izolacioni ventil  </t>
  </si>
  <si>
    <t xml:space="preserve">Veličina DN25 </t>
  </si>
  <si>
    <t xml:space="preserve">Standard Bez CE oznake kao gore (DN32) primenjive veličine. </t>
  </si>
  <si>
    <t xml:space="preserve">Izlazna nepovratna klapna  </t>
  </si>
  <si>
    <t xml:space="preserve">Veličina DN150 </t>
  </si>
  <si>
    <t xml:space="preserve">Tip Nepovratni ventil </t>
  </si>
  <si>
    <t xml:space="preserve">Standardi Projektovan prema EN559 označen u saglasnosti sa EN19 </t>
  </si>
  <si>
    <t xml:space="preserve">Vrh montiran prema EN ISO 5211 </t>
  </si>
  <si>
    <t xml:space="preserve">Lice na lice 558-1 serija 20, ISO EN5752 serija 20 </t>
  </si>
  <si>
    <t xml:space="preserve">Testiran u saglasnosti sa EN12266-1 </t>
  </si>
  <si>
    <t xml:space="preserve">Veličina DN125 </t>
  </si>
  <si>
    <t xml:space="preserve">Tip Ručni leptirasti ventil </t>
  </si>
  <si>
    <t xml:space="preserve">Nazivni pritisak 16 bar(g) </t>
  </si>
  <si>
    <t xml:space="preserve">Nazivni pritisak 25 bar(g) </t>
  </si>
  <si>
    <t>Gumeni kompezator DN 125,PN16 sa prirubnicama</t>
  </si>
  <si>
    <t>Prirubnički adapter</t>
  </si>
  <si>
    <t>Materijal – Liveno gvožđe</t>
  </si>
  <si>
    <t>Prirubnice prema EN1092-1 PN10</t>
  </si>
  <si>
    <t>kom.</t>
  </si>
  <si>
    <t xml:space="preserve">Spojnica DN125,PN25  </t>
  </si>
  <si>
    <t xml:space="preserve">Prirubnički adapter </t>
  </si>
  <si>
    <t xml:space="preserve">Materijal – Liveno gvožđe prema EN1563 Tip EN-GJS-450-10 </t>
  </si>
  <si>
    <t>Prirubnice prema EN1092-1 PN25.</t>
  </si>
  <si>
    <t xml:space="preserve">Spojnica DN150,PN25  </t>
  </si>
  <si>
    <t xml:space="preserve">Prirubnički set DN150,PN25  </t>
  </si>
  <si>
    <t xml:space="preserve">(prirubnica, kontra prirubnica, vijak, navrtka, podloška i zaptivka) </t>
  </si>
  <si>
    <t xml:space="preserve">Prirubnice prema EN1092-1 PN25, Materijal prema EN 10028-2 P265GH. </t>
  </si>
  <si>
    <t xml:space="preserve">Set vijaka prema BS3692, DIN933, GD8.8. </t>
  </si>
  <si>
    <t xml:space="preserve">Navrtke prema BS3692, DIN934, GD8. </t>
  </si>
  <si>
    <t xml:space="preserve">Podloške prema BS4320, DIN126 Forma E. </t>
  </si>
  <si>
    <t xml:space="preserve">Prirubnica DN150,PN25  </t>
  </si>
  <si>
    <t xml:space="preserve">(Prirubnica, vijak, navrtka, podloška i zaptivka) </t>
  </si>
  <si>
    <t xml:space="preserve">Prirubnica DN125,PN16  </t>
  </si>
  <si>
    <t xml:space="preserve">Prirubnice prema EN1092-1 PN16, Materijal prema EN 10028-2 P265GH. </t>
  </si>
  <si>
    <t xml:space="preserve">Prirubnica DN250,PN16  </t>
  </si>
  <si>
    <t xml:space="preserve">Koleno DN125(139,7x4) 90°, PN16  </t>
  </si>
  <si>
    <t>Materijal P235GH, Standard DIN 2605</t>
  </si>
  <si>
    <t xml:space="preserve">Koleno DN150(168,3x4,5)90°, PN25  </t>
  </si>
  <si>
    <t>Materijhal P235GH, Standard DIN 2605</t>
  </si>
  <si>
    <t xml:space="preserve">T komad DN150(168,3x4,5), PN25  </t>
  </si>
  <si>
    <t xml:space="preserve">Redukcija DN250/DN125,PN16  </t>
  </si>
  <si>
    <t xml:space="preserve">sa vozačem                      </t>
  </si>
  <si>
    <t xml:space="preserve"> Konekcija Prirubnički spoj Standardi Projektovan prema EN559 označen u saglasnosti sa EN19</t>
  </si>
  <si>
    <t xml:space="preserve"> Lice na lice 558-1 serija 20, ISO EN5752 serija 20</t>
  </si>
  <si>
    <r>
      <t>Izrada i montaža čeličnih elemenata mostnih konstrukcija i pojedinačnih čeličnih stubova oslonaca cevovoda prema detaljima i specifikaciji datoj u izvođačkom projektu(nabavka, izrada, transport i montaža čelične konstrukcije). Svi ugaoni varovi moraju biti pregledani od strane nadzornog organa, a posebo montazni varovi na gradilistu.</t>
    </r>
    <r>
      <rPr>
        <sz val="11"/>
        <rFont val="Calibri"/>
        <family val="2"/>
      </rPr>
      <t xml:space="preserve"> Antikorozivna zaštita mora biti Prema standardu JUS ISO 12944-2:2002 objekat se svrstava u kategoriju C4 atmosferske korozivnosti. Okvirni vek trajnosti zaštite predviđa se srednji rok trajanja.
Radi se sledeći  sistem AKZ:
1. Abrazivno čišćenje konstrukcije do kvaliteta Sa 2 1/2
2.osnovni premaz na bazi EP (epoksid)  1 x 120 μm suvog filma
3.međupremaz na bazi EP (epoksid) 1 x 60 μm suvog filma
4.Završni premaz na EP bazi 1 x 60 μm suvog filma</t>
    </r>
    <r>
      <rPr>
        <sz val="11"/>
        <color indexed="10"/>
        <rFont val="Calibri"/>
        <family val="2"/>
      </rPr>
      <t xml:space="preserve">
Napomena: jediničnom cenom obuhvatiti AKZ samo po tački 1. i 2. (radionička zaštita). Tačke 3 i 4 će biti u drugoj javnoj nabavci.</t>
    </r>
  </si>
  <si>
    <t>E. RADOVI OD METALA</t>
  </si>
  <si>
    <t>UKUPNO ARMIRAČKI RADOVI:</t>
  </si>
  <si>
    <t>Armatura RA 400/500 (B500) temelja, greda, stubova</t>
  </si>
  <si>
    <t>Armatura GA 240/360 spirala u šipovima</t>
  </si>
  <si>
    <t>Plaća se od kilograma montiranog rebrastog čelika.</t>
  </si>
  <si>
    <t>Rebrasti betonski čelik RA400/500(B500) nabavljen, isčen, savijen, namešten u konstrukciju i svezan po propisima i po projektu.</t>
  </si>
  <si>
    <t>D. ARMIRAČKI RADOVI</t>
  </si>
  <si>
    <t>UKUPNO BETONSKI RADOVI :</t>
  </si>
  <si>
    <r>
      <t>m</t>
    </r>
    <r>
      <rPr>
        <vertAlign val="superscript"/>
        <sz val="11"/>
        <rFont val="Calibri"/>
        <family val="2"/>
      </rPr>
      <t>3</t>
    </r>
  </si>
  <si>
    <t>1.8*4.7*0.05*13+1.8*2.1*0.05*28+9.4*4.7*0.05*10</t>
  </si>
  <si>
    <t>Mrsav beton ispod nagl.ploče šipova i temeljnih stopa čel.konstrukcije MB15 (C12/15)</t>
  </si>
  <si>
    <t>Armirani beton MB30(C25/30) M150 stubova i ležišnih greda ab oslonaca.</t>
  </si>
  <si>
    <t>1.24*4.5*13+(9.2*2.25*2*1+1.2*2.25*2*2*0.6+2*0.6*0.6*4.8)*10</t>
  </si>
  <si>
    <t>Armirani beton MB30(C25/30) M150 temelja stubova čeličnih konstrukcija oslonaca.</t>
  </si>
  <si>
    <t>45*0.4*0.4*2</t>
  </si>
  <si>
    <t xml:space="preserve">Armirani beton MB30(C25/30) M150 nagl.grede šipova oslonca </t>
  </si>
  <si>
    <t>1.5*2*0.3*28</t>
  </si>
  <si>
    <t>Armirani beton MB30(C25/30) M150 nagl.ploče šipova oslonca VO-A d=30cm tip 3 i tip 2</t>
  </si>
  <si>
    <t>* Plaća se za potpuno gotov posao od m³ ugrađenog betona</t>
  </si>
  <si>
    <t>* U cenu betona je uračunata oplata,skela i nega betona</t>
  </si>
  <si>
    <t>* Armatura se naplaćaje posebno</t>
  </si>
  <si>
    <t>* Mešanje betona mora se vršiti mašinskim putem, a nabijanje vibriranjem</t>
  </si>
  <si>
    <t>Sledeće stavke važe za sve pozicije:</t>
  </si>
  <si>
    <t>C.BETONSKI RADOVI</t>
  </si>
  <si>
    <t>UKUPNO ZEMLJANI RADOVI :</t>
  </si>
  <si>
    <t>m³</t>
  </si>
  <si>
    <t>476.4*2*0.3</t>
  </si>
  <si>
    <t>Nasipanje materjalom iz iskopa sa zbijanjem u zoni nagl.ploča šipova</t>
  </si>
  <si>
    <t>(1.6+2+1.6)*0.3*2+2*0.3*2*4.5+4.5*2*0.3+0.3*9.2*4.5+0.3*2*4.5*2+0.3*2*4.5+0.3*9.2*4.5+0.3*2*4.5*2+9.2*0.3*4.5*8+2*2*0.3*2+2.2*0.3+1.6*2*0.3*2</t>
  </si>
  <si>
    <t>Nasipanje sa zbijanjem i zbijanje podtla pre nasipanja ispod tem.spojnica (šljunčani jastuk u gabaritu tem.stope debljine 30cm) plitkog temelja za oslonce fundirane na tem.stopama. Dovoz, nabavka i oprema uklj.u cenu</t>
  </si>
  <si>
    <t>4*2*4+3*4*6+5*2*4+3*4*9+4.5*2*2+4*2*2+5*4+4*2+3*4+4.5*2*2+3*4*3+3.5*4*2+3*4*7+4*2*3+4*2*5+4.5*2*3+4*2*4+4*2+4.5*2*3+4*2*3+4.5*2*3+4*2*2+4.5*2*2</t>
  </si>
  <si>
    <t xml:space="preserve">Prečnik šipa Ø 30cm .  </t>
  </si>
  <si>
    <t>Izrada AB bušenih šipova od betona MB30(C25/30) sa najmanje 400kg cementa po m3 betona.Plaća se kompletno završen šip (iskop i betoniranje, priprema platoa i krajcovanje, odvoz iskopanog materjala na deponiju do 5000m) po m'. Armatura šipa se plaća posebno.</t>
  </si>
  <si>
    <t>1.6*1*1.5*2*13*2+9.2*1.5*1.5*2*10*2</t>
  </si>
  <si>
    <t>Plaća se po m³ iskopanog materijala.</t>
  </si>
  <si>
    <t>Iskop zemlje-skidanje humusa, površinskog sloja zemlje za nagl.ploče konstrukcije oslonaca do 20-30cm u gabaritu same ploče, odnošenje na deponiju uračunato u cenu. Za oslonce od T1-1 do T14-7</t>
  </si>
  <si>
    <t>B. ZEMLJANI RADOVI</t>
  </si>
  <si>
    <t>nula din</t>
  </si>
  <si>
    <t>UKUPNO PRIPREMNI RADOVI :</t>
  </si>
  <si>
    <r>
      <t xml:space="preserve">Formiranje gradilišta sa potrebnom infrastrukturom </t>
    </r>
    <r>
      <rPr>
        <sz val="11"/>
        <color indexed="10"/>
        <rFont val="Calibri"/>
        <family val="2"/>
      </rPr>
      <t>obuhvaćeno jediničnom cenom svih radova</t>
    </r>
  </si>
  <si>
    <r>
      <t xml:space="preserve">Geodetsko obelezavanje i praćenje tokom izgradnje </t>
    </r>
    <r>
      <rPr>
        <sz val="11"/>
        <color indexed="10"/>
        <rFont val="Calibri"/>
        <family val="2"/>
      </rPr>
      <t>obuhvaćeno jediničnom cenom svih radova</t>
    </r>
  </si>
  <si>
    <t>A.PRIPREMNI RADOVI</t>
  </si>
  <si>
    <t>Jedinica mere</t>
  </si>
  <si>
    <t>OPIS RADOVA</t>
  </si>
  <si>
    <t>Broj.poz.</t>
  </si>
  <si>
    <t>Red.br.</t>
  </si>
  <si>
    <t>TRASA T1-4 DO T14-7</t>
  </si>
  <si>
    <t>Ukupno od A-F:</t>
  </si>
  <si>
    <t>MOntažnii  radovi........................................................................</t>
  </si>
  <si>
    <t>UKUPNO MONTAŽNI RADOVI :</t>
  </si>
  <si>
    <r>
      <t>m</t>
    </r>
    <r>
      <rPr>
        <vertAlign val="superscript"/>
        <sz val="11"/>
        <rFont val="Calibri"/>
        <family val="2"/>
      </rPr>
      <t>l</t>
    </r>
  </si>
  <si>
    <t>C.MONTAŽNI RADOVI</t>
  </si>
  <si>
    <t>0,6*0,3*2850</t>
  </si>
  <si>
    <t xml:space="preserve">Mašinsko zatrpavanje rova zemljom iz iskopa bez sabijanja. Višak zemlje se planira pored rova. Plaća se po m³ nasute zemlje.
</t>
  </si>
  <si>
    <t>0,6*0,5*2850</t>
  </si>
  <si>
    <r>
      <t xml:space="preserve">Zatrpavanje PE cevi </t>
    </r>
    <r>
      <rPr>
        <sz val="11"/>
        <rFont val="GreekC"/>
        <family val="0"/>
      </rPr>
      <t>F</t>
    </r>
    <r>
      <rPr>
        <sz val="11"/>
        <rFont val="Calibri"/>
        <family val="2"/>
      </rPr>
      <t>280x38,3 pepelom iz deponije pepela 20 cm iznad cevi
Plaća se po m³ nasutog pepela.</t>
    </r>
  </si>
  <si>
    <t>0,6*0,8*2850</t>
  </si>
  <si>
    <t xml:space="preserve">Mašinski iskop rova za polaganje PE vodovodne cevi, sa odlaganjem iskopane zemlje pored rova. Širina rova je 60cm a prosečna dubina 80cm </t>
  </si>
  <si>
    <t>Geodetsko obelezavanje i praćenje tokom izgradnje obuhvaćeno jediničnom cenom svih radova</t>
  </si>
  <si>
    <t>CEVOVOD POVRATNE VODE</t>
  </si>
  <si>
    <t>Ostali radovi...........................................................................</t>
  </si>
  <si>
    <t>m2</t>
  </si>
  <si>
    <t>Obračun po m2</t>
  </si>
  <si>
    <t>Asfaltiranje kolovoza na delu porušenih puteva sitnozrnim asfalt betonom d=2x5cm</t>
  </si>
  <si>
    <t>Mrsav beton  t=5cm, sve od MB15 (C12/15)</t>
  </si>
  <si>
    <r>
      <t>m</t>
    </r>
    <r>
      <rPr>
        <vertAlign val="superscript"/>
        <sz val="11"/>
        <rFont val="Calibri"/>
        <family val="2"/>
      </rPr>
      <t>l</t>
    </r>
  </si>
  <si>
    <r>
      <t>Nabavka i montaža armirano-betonskih cevi D=1000mm sa zalivanjem spojnica malterom. Obračun po m</t>
    </r>
    <r>
      <rPr>
        <vertAlign val="superscript"/>
        <sz val="11"/>
        <rFont val="Calibri"/>
        <family val="2"/>
      </rPr>
      <t>l</t>
    </r>
  </si>
  <si>
    <t xml:space="preserve">Nearmirani beton MB30(C25/30) betoniranje ulaznihi izlaznih glava cevastih propusta zajedno sa oplatom </t>
  </si>
  <si>
    <t>Armirani beton MB30(C25/30) M150 propust iznad  postojećeg pepelovoda</t>
  </si>
  <si>
    <t>Armirani beton MB30(C25/30) M150 propusti ispod puta</t>
  </si>
  <si>
    <t>Nermirani beton MB30(C25/30) M150 rigola za odvod kišnice. Cenom obuhvaćena i nabavka i polaganje žilave hartije ili PVC folije ispod betona.</t>
  </si>
  <si>
    <t>Nermirani beton MB30(C25/30) M150 staza za prilaz pešaka PRIM-u. Cenom obuhvaćeno i stepenasto betoniranje po kosini škarpe sa potrebnom oplatom i završnim perdašenjem. Obračun po m3</t>
  </si>
  <si>
    <t>Šlajmovanje tucaničkog zastora kamenom rizlom d=5cm sa kvašenjem i valjanjem glatkim valjkom. Obračun po m2</t>
  </si>
  <si>
    <t xml:space="preserve">Rad peskare sa kompresorom                  </t>
  </si>
  <si>
    <t>Ispod temeljne ploče izvršiti zamenu tla debljine 0.6m u dva sloja od 0.3m, gde će prvi sloj biti od tucanika sa postignutim modulom stišljivosti od Ms=10Mpa, dok će drugi sloj biti rizla sa postignutin modulom zbijenosti od Ms= 35Mpa.</t>
  </si>
  <si>
    <t>5.95*4.6*0.45+1.2*1.2*6*1+0.8*1*0.7*2</t>
  </si>
  <si>
    <t xml:space="preserve">Iskop zemlje za temelje čistačke stanice. Potrebne podgrade, odnošenje na deponiju uračunato u cenu. </t>
  </si>
  <si>
    <t>ČISTAČKA STANICA ZA SLANJE</t>
  </si>
  <si>
    <t>4972.33*1.15</t>
  </si>
  <si>
    <t>Metalna kostrukcija čistačke stanice i platforme unutar objekta, sve od S235</t>
  </si>
  <si>
    <t>5.85*1*0.05*2+14.3*6.1*0.05</t>
  </si>
  <si>
    <t>Mrsav beton ispod tem.ploče i podne ploče MB15</t>
  </si>
  <si>
    <t>5.85*1*0.1*2</t>
  </si>
  <si>
    <t>13.4*5.45*0.15</t>
  </si>
  <si>
    <t>0.75*0.2*(4.7*2+6.9*2)+0.4*2*1.64+0.4*4.54*1.31+1.255*0.6*2</t>
  </si>
  <si>
    <t>Armirani beton zidova-bet.oslonaca za cevovod (MB30(C25/30),V8,M200)</t>
  </si>
  <si>
    <t>(13.6+5.65)*2*0.8*0.2</t>
  </si>
  <si>
    <t>Armirani beton tem.parapeta (MB30(C25/30),V8,M200)</t>
  </si>
  <si>
    <t>14.2*6.05*0.2</t>
  </si>
  <si>
    <t>Armirani beton tem.ploče ćistačke stanice. MB30(C25/30),V8,M200</t>
  </si>
  <si>
    <t>0.75*0.7*(15*2+6.45*2)</t>
  </si>
  <si>
    <t>5.45*0.55*13.40</t>
  </si>
  <si>
    <t>Ispod podne ploče izvršiti zbijanje šljunčanog nasipa do tem.ploče Ms=20MPa.</t>
  </si>
  <si>
    <t>0.6*15*6.45</t>
  </si>
  <si>
    <t>1.45*15*6.45</t>
  </si>
  <si>
    <t>TEMELJI PRIJEMNE ČISTAČKE STANICE</t>
  </si>
  <si>
    <t>Ostali radovi..................................................................................</t>
  </si>
  <si>
    <t>Radovi od metala..........................................................................</t>
  </si>
  <si>
    <t>Armirački  radovi............................................................................</t>
  </si>
  <si>
    <t>Betonski  radovi.............................................................................</t>
  </si>
  <si>
    <t>PREDMER I PREDRAČUN GRAĐEVINSKIH RADOVA 
NA  REKONSTRUKCIJI OBJEKATA U KRUGU TE A</t>
  </si>
  <si>
    <t>R. Br</t>
  </si>
  <si>
    <t>j.m.</t>
  </si>
  <si>
    <t>količina</t>
  </si>
  <si>
    <t>A - BAGER STANICA BLOKA A2</t>
  </si>
  <si>
    <t>TEHIČKI OPIS RADOVA</t>
  </si>
  <si>
    <t xml:space="preserve">1. U cilju omogućavanja ulaska investitorovog viljuškara na kotu nula bager stanice, neophodna je rekonstrukcija koridora za prolaz viljuškara. Rekonstrukcijom se predviđa obrada ulaza u bager stanicu i obrada kote nula iznad postojećih kanala za odvod mešavine pepela i šljake. Na ulasku u bager stanicu predviđa se rušenje dela postojeće saobraćajnice i obrada porušenog dela armiranim betonom tako da viljuškar može da savlada manju visinsku razliku i bezbedno da pređe preko postojećeg betonskog kanala. U samoj bager stanici potrebno je da se izvede ojačanje iznad postojećih kanala radi bezbednog prelaska viljuškara. Ojačanje se predviđa ugradnjom investitorovih čeličnih profila I 200, u uštemane zidove kanala i podnu ploču bager stanice. 
2. Sa istočne strane bager stanice nije rešen odovod padavina sa platoa između sisajućih ventilatora. Prediđa se rušenje postojećeg betonskog platoa i trotoara u širini oko 60cm a dužini oko 30m. Zatim se radi iskop do prosečne dubine 70cm i betonira kanal sa padom prema najbližoj šahti kišne kanalizacije. Preko kanala se postavlja rost od pocinkovanog gvožđa za nesmetano komuniciranje pešaka a na delu gde kanal ide ispod puta rade se montažne armirano betonske ploče dim 60x40x10cm. ploče se armiraju mrežastom armaturom Q-335.  </t>
  </si>
  <si>
    <t>I</t>
  </si>
  <si>
    <t>ZEMLJANI RADOVI</t>
  </si>
  <si>
    <t>RUŠENJA</t>
  </si>
  <si>
    <t>1</t>
  </si>
  <si>
    <t>Rušenje asfaltnog kolovoza ispred ulaza u bager stanicu i sa jugoistočne strane sa odsecanjem sečicom i odvozom porušenog materijala do 1000m
1,50*0,5*0,2*2kom+0,7*3*0,2=0,72m3</t>
  </si>
  <si>
    <t>x</t>
  </si>
  <si>
    <t>=</t>
  </si>
  <si>
    <t>2</t>
  </si>
  <si>
    <t>Rušenje armirano betonske grede za ukrućenje objekta (deo iznad ulaznih vrata na visini 2,1m), sa odovozom porušenog materijala.
2,2*0,4*0,3=0,26m3</t>
  </si>
  <si>
    <t>3</t>
  </si>
  <si>
    <t>Rušenje fasadnog zida od fasadne opeke d=25cm iznad armirano betonske grede za ukrućenje objekta sa poduhvatanjem zida iznad dela koji se ruši, sa odvozom porušenog materijala.
2,20*0,25*1,0=0,55m3</t>
  </si>
  <si>
    <t>4</t>
  </si>
  <si>
    <t>Rušenje poda i kanala  u bager stanici, sa odvozom porušenog materijala.
0,2*0,4*0,2*6kom=0,10m3</t>
  </si>
  <si>
    <t>5</t>
  </si>
  <si>
    <t>Šlicanje - proširenje postojećeg šlica i demontaža L profila 35*35 na gornjoj ivici kanala radi zamene  rostova  arm. bet. pločama d=10cm  , sa odvozom porušenog materijala.
4*2,5=10,00m'</t>
  </si>
  <si>
    <t>m'</t>
  </si>
  <si>
    <t>6</t>
  </si>
  <si>
    <t>Rušenje trotoara i armirano betonskog platoa  sa jugoistočne strane bager stanice, sa odvozom porušenog materijala.
0,7*0,2*25=3,50m3</t>
  </si>
  <si>
    <t>7</t>
  </si>
  <si>
    <t xml:space="preserve">Rušenje-probijanje zida šahte u koju se upušta kišna kanalizacija. sa odvozom porušenog materijala. 
</t>
  </si>
  <si>
    <t>ISKOPI</t>
  </si>
  <si>
    <t>8</t>
  </si>
  <si>
    <t>Ručni iskop zemlje III kategorije , sa odvozom iskopanog materijala.
0,6*0,6*30=10,80m3</t>
  </si>
  <si>
    <t>SVEGA ZEMLJANI RADOVI:</t>
  </si>
  <si>
    <t>din</t>
  </si>
  <si>
    <t>II</t>
  </si>
  <si>
    <t>BETONSKI I ARMIRANOBETONSKI RADOVI</t>
  </si>
  <si>
    <r>
      <t xml:space="preserve">Betoniranje nadvratne grede, umesto porušene, armiranim betonom C16/20 (MB20) na visini 3,0m iznad kote nula. Pri betoniranju se nalivanje betona radi sa strane tako da podlije ispod postojećeg zida, a zatim se višak betona ukloni. Pre montaže oplate i armature u bočne arm.bet stubove se ugrađuju ankeri za nošenje grede. Ankeri su od rebraste armature </t>
    </r>
    <r>
      <rPr>
        <sz val="12"/>
        <rFont val="Arial"/>
        <family val="0"/>
      </rPr>
      <t>Ø</t>
    </r>
    <r>
      <rPr>
        <sz val="12"/>
        <rFont val="Times New Roman"/>
        <family val="1"/>
      </rPr>
      <t>19 dužine 70cm a ugrađuju se u bušotinu Ø20 dubine 20cm sa zalivanjem epoksidom, 2*6=12 ankera. Obračun je za kompletan posao bez armature grede.</t>
    </r>
  </si>
  <si>
    <t>Betoniranje amirano betonske ploče d=12cm armiranim betonom C25/30 (MB30). Ploče se rade kao montažne širine 50cm a druga dimenzija  im je prilagođena različitoj širini kanala preko kojih se montiraju. Obračun po m2
2,0*3,0=6,0</t>
  </si>
  <si>
    <t>Betoniranje amirano betonske ploče d=10cm armiranim betonom C25/30 (MB30). Ploče se rade kao montažne širine 50cm a druga dimenzija  im je prilagođena različitoj širini kanala preko kojih se montiraju. Obračun po m2
2,2*0,8*2+3*0,6=5,32m2</t>
  </si>
  <si>
    <t>Betoniranje dna i zidova kanala, za odvod kišnice, nearmiranim betonom sa perdašenjem vidne površine. U gornju ivicu se ugrađuje čel profil L35*35 za postavljanje gazišta od rosta.  Beton  C16/20 (MB20).Obračun komplet sa bravarijom
0,6*3*0,15*30=8,10m3</t>
  </si>
  <si>
    <t>Razna krpljenja i zamazivanja posle rušenja i montaže bet ploča i čel nosača. Obračun paušalno.</t>
  </si>
  <si>
    <t>pauš</t>
  </si>
  <si>
    <t xml:space="preserve">Напомена:
Вредност радова дефинисана је са бројем норма часова и основном ценом норма часа. Ценом је обухваћен утрошак горива, мазива, као и песка за пескарење. Број ангажованих извршилаца, по  броју и квалификованој структури одређује Наручилац. Захтев се дефинише најмање 15 дана пре почетка посла. Очекиванини број извршилаца у једном месецу је 20.
</t>
  </si>
  <si>
    <t>Mrsav beton ispod dna sanduka MB15 (C12/15)</t>
  </si>
  <si>
    <t>2.5*2.5*0.3+2.4*1.65*0.3+8.55*0.4+12.03*0.4+2.85*2.05*0.3+2.2*1.55*0.3</t>
  </si>
  <si>
    <t>Armirani beton potpornih zidova Z1,2,3 i 4 sa temeljima, MB30(C25/30) V4, M150</t>
  </si>
  <si>
    <t>1.52*0.15*13.2</t>
  </si>
  <si>
    <t>Armirani beton rev.poklopaca 1.1/1/0.15m (MB40(C35/45),V8,M200)</t>
  </si>
  <si>
    <t>0.5718*13.2</t>
  </si>
  <si>
    <t>Armirani beton sanduka (MB40(C35/45),V8,M200)</t>
  </si>
  <si>
    <t>Zbijanje i kontrola zbijenosti okolnog tla, a na mestu zaštitinog sanduka i iza poptoprnih zidova Z1,2,3 i 4 do vrednosti od Ms=35MPa</t>
  </si>
  <si>
    <t>4*2.5*1.6+5.5*2.2*1.4</t>
  </si>
  <si>
    <t>Zbijanje i nasipanje šljunkom iza potpornog zida Z1,2,3 i 4 do Ms=35MPa</t>
  </si>
  <si>
    <t>4*2.5+5.5*2.2</t>
  </si>
  <si>
    <t>Zbijanje podtla ispot tem.potpornih zidova do Ms=20MPa</t>
  </si>
  <si>
    <t>1*13.2*2+4*2.5*2.2+5.5*2.2*2</t>
  </si>
  <si>
    <t>Iskop tla za zaštitni sanduk i iskop za temelje potpornih zidova Z1,2,3 i 4 do nivoa fundiranja susednog objekta, uz očuvanje zbijenosti okolnog tla.</t>
  </si>
  <si>
    <t>13.2*1.3</t>
  </si>
  <si>
    <t>Plaća se po m2 kolovoza.</t>
  </si>
  <si>
    <t>Rušenje asfaltne kolovozne konstrukcije u zoni novoprojektovanog zaštitnog zanduka, kao i za potporne konstrukcije zidova Z1,2,3 i 4 uz očuvanje zbijenosti okolnog tla koliko je moguće.</t>
  </si>
  <si>
    <r>
      <t xml:space="preserve">Formiranje gradilišta sa potrebnom infrastrukturom. </t>
    </r>
    <r>
      <rPr>
        <sz val="11"/>
        <color indexed="10"/>
        <rFont val="Calibri"/>
        <family val="2"/>
      </rPr>
      <t>obuhvaćeno jediničnom cenom svih radova</t>
    </r>
  </si>
  <si>
    <t>PROPUST T35-T36</t>
  </si>
  <si>
    <t>2*8</t>
  </si>
  <si>
    <t>Obračun po m</t>
  </si>
  <si>
    <t>Obrada kolovozne konstrukcije na mestu kontakta sa novoizgrađenim betonskim zaštitinim sandukom.</t>
  </si>
  <si>
    <t>Obračun po kom.</t>
  </si>
  <si>
    <t>Obrada reparatur malterom oboda otvora za nove cevi na betonskim postojećim kostrukcijama.</t>
  </si>
  <si>
    <t>3*45</t>
  </si>
  <si>
    <t>Metalna konstrukcija veze za postojeću ab konstrukciju mosta, sve od S235 ,  u svemu prema izvođačkom projektu.</t>
  </si>
  <si>
    <t>1.3*0.05*8</t>
  </si>
  <si>
    <t>1.1*8*0.15</t>
  </si>
  <si>
    <t>0.3866*8</t>
  </si>
  <si>
    <t>1.3*8</t>
  </si>
  <si>
    <t>Zbijanje i kontrola zbijenosti okolnog tla, a na mestu zaštitinog sanduka, do vrednosti od Ms=35MPa</t>
  </si>
  <si>
    <t>1.3*8*1</t>
  </si>
  <si>
    <t>Iskop tla za zaštitni sanduk uz očuvanje zbijenosti okolnog tla.</t>
  </si>
  <si>
    <t>Mašinsko rušenje šljunčane kolovozne konstrukcije u zoni novoprojektovanog zaštitnog sanduka uz očuvanje zbijenosti okolnog tla.</t>
  </si>
  <si>
    <r>
      <t>Formiranje gradilišta sa potrebnom infrastrukturom.</t>
    </r>
    <r>
      <rPr>
        <sz val="11"/>
        <color indexed="10"/>
        <rFont val="Calibri"/>
        <family val="2"/>
      </rPr>
      <t xml:space="preserve"> obuhvaćeno jediničnom cenom svih radova</t>
    </r>
  </si>
  <si>
    <t>PROPUST T29-T30</t>
  </si>
  <si>
    <t>Ukupno(din) od A-E:</t>
  </si>
  <si>
    <t>5.8*3*110</t>
  </si>
  <si>
    <r>
      <t xml:space="preserve">Zaštitna cev </t>
    </r>
    <r>
      <rPr>
        <sz val="11"/>
        <rFont val="Calibri"/>
        <family val="2"/>
      </rPr>
      <t>Ø457/10</t>
    </r>
  </si>
  <si>
    <t>Izrada i montaža čeličnih zaštitnih cevi prema detaljima i specifikaciji datoj u izvođačkom projektu(nabavka, izrada, transport i montaža čelične konstrukcije). Čelična konstrukcija se štiti jednim  temeljnim antikorozivnim premazom u radionici. Materijal S235</t>
  </si>
  <si>
    <t>Armatura RA 400/500 (B500) betona temelja i zidova</t>
  </si>
  <si>
    <t>6.2*11.54*1.05*0.1</t>
  </si>
  <si>
    <t>Mrsav beton ispod tem.ploče i dna kanala MB15(C12/15)</t>
  </si>
  <si>
    <t>10.14*2.35*0.3*2</t>
  </si>
  <si>
    <t>Armirano beton poptpornih zidova Z1 i Z2 MB30(C25/30),V8,M200</t>
  </si>
  <si>
    <t>6.2*11.54*0.3</t>
  </si>
  <si>
    <t>Armirano beton temeljne ploče poptpornih zidova Z1 i Z2 MB30(C25/30),V8,M200</t>
  </si>
  <si>
    <t>* U cenu betona je uračunat sav rad i materijal, oplata,skela i nega betona</t>
  </si>
  <si>
    <t>Kamion nosivosti 15 tona</t>
  </si>
  <si>
    <t>Vibro valjak težine 12 tona</t>
  </si>
  <si>
    <t>Vibro jež težine 12 tona</t>
  </si>
  <si>
    <t xml:space="preserve">Utovarna lopata snage 250 KW </t>
  </si>
  <si>
    <t>Rovokopač snage 170 KW</t>
  </si>
  <si>
    <t>Buldozer snage 300 KW</t>
  </si>
  <si>
    <t>Rad građevinske mehanizacije na pripremi pozajmišta i izradi pristupnih puteva</t>
  </si>
  <si>
    <t>17*5.2</t>
  </si>
  <si>
    <t>Izrada podkonstrukcije servisnog puta od tucanika krupnoće zrna od 6-12cm, odnosno 3-6cm i završnog nosivog sloja puta usvemu kao postojeći.</t>
  </si>
  <si>
    <t>2.5*2*5.5</t>
  </si>
  <si>
    <t>Ms=35MPa</t>
  </si>
  <si>
    <t>Izrada šljunčanog jastuka sa zbijanjem u zoni tri zaštitne cevi cevovoda sa zbijanjem u svemu prema prikazanom crtežu u grafičkoj dokumentaciji</t>
  </si>
  <si>
    <t>14.5*5.2*1.33+0.9*1*2*11.54-2.5-2-5.5</t>
  </si>
  <si>
    <t>Ms=25MPa</t>
  </si>
  <si>
    <t xml:space="preserve">Nasipanje materjalom iz iskopa sa zbijanjem u slojevima od 25cm, između dva potporna zida osim u zoni cevovoda </t>
  </si>
  <si>
    <t>11.55*7.2*0.6</t>
  </si>
  <si>
    <t xml:space="preserve">Preporuka je da nakon završetka temeljnog iskopa, a pre nasipanja zamenskog tla, izvršiti zbijanje podtla, odgovarajućom opremom, od postizanja modula stišljivosto od Ms=10Mpa. </t>
  </si>
  <si>
    <t>Ispod temeljne ploče potpornih zidova izvršiti zamenu tla debljine 0.6m u dva sloja od 0.3m, gde će prvi sloj biti od tucanika sa postignutim modulom stišljivosti od Ms=10Mpa, dok će drugi sloj biti rizla sa postignutin modulom zbijenosti od Ms= 35Mpa.</t>
  </si>
  <si>
    <t>3.35*6.2*10.54*1.3</t>
  </si>
  <si>
    <t xml:space="preserve">Iskop zemlje za potporne zidove i temeljnu ploču do nivoa zamene tla na trasi cevovoda. Potrebne podgrade, odnošenje na deponiju uračunato u cenu. </t>
  </si>
  <si>
    <t>Privremeno izmeštanje saobraćajnice sa dela trase u zoni novog cevnog propusta.</t>
  </si>
  <si>
    <t>PRELAZ PREKO PEPELOVODA Z1-Z2</t>
  </si>
  <si>
    <t>11*3</t>
  </si>
  <si>
    <r>
      <t>Izrada oslonaca kompenzatora (uz saglasnost projektanta), po tačnoj šemi veze sa podkonstrukcijom 1</t>
    </r>
    <r>
      <rPr>
        <sz val="11"/>
        <color indexed="10"/>
        <rFont val="Calibri"/>
        <family val="2"/>
      </rPr>
      <t>00kg/kom</t>
    </r>
    <r>
      <rPr>
        <sz val="11"/>
        <rFont val="Calibri"/>
        <family val="2"/>
      </rPr>
      <t>, u zavisnosti od odabranog proizvođača projektovanog kompenzatora.</t>
    </r>
  </si>
  <si>
    <t>10521.59*1.03</t>
  </si>
  <si>
    <t>Izrada i montaža čeličnih anker ploča, ankera veze za beton fiksnih NO-A,B i pokretnih VO-A,B, PL oslonaca prema detaljima i specifikaciji datoj u izvođačkom projektu(nabavka, izrada, transport i montaža čelične konstrukcije). Svi ugaoni varovi moraju biti pregledani od nadzornog organa. AKZ se radi samo za vidni deo koji nije u betonu.</t>
  </si>
  <si>
    <t>1.5*1.9*0.05*2*1.2+0.05*2.2*1.2*2+0.05*2*2*1.2*101+0.05*2*1.5*1.2*63+0.05*2*2*1.2*3+(24.8+13.8*3+13.29+30.8+24.8+14+13.43+12.8+14*2+12.8+14+12.8)*0.05*2*1.2+(14*0.05+40.55*0.05+24.8*0.05+24.8*0.05+12.8*0.05+24.8*0.05+24.8*0.05+7.87*0.05)*2*1.1</t>
  </si>
  <si>
    <t>Mrsav beton ispod nagl.ploče šipova i betonske kostr.fundamenata, t=5cm, sve od MB15 (C12/15)</t>
  </si>
  <si>
    <t>24.8*1.1*2+0.071*2*4+0.4*0.4*2*4+1.1*0.6*2+30.8*1.2*2+0.4*0.65*2*5+0.6*2*0.65+24.8*1.1*2+0.6*0.4*2*4+0.6*0.6*2+40.55*0.6*2+0.5*0.4*2*6+0.6*0.5*2+(24.8*1.5*2+0.4*0.5*2*4+0.6*0.5*2)*4</t>
  </si>
  <si>
    <t>Armirani beton MB30(C25/30) M150 oslonaca cevovoda NO-B</t>
  </si>
  <si>
    <t>(13.8*2*0.8+1.5*0.6*2+0.071*4*1+0.4*0.4*2*2)*6+(13.8*2*0.9+1.5*0.6*2+0.071*4*1+0.4*0.4*2*2)*2+7.87*0.8*2+2*0.9*(0.4+0.6)</t>
  </si>
  <si>
    <t>Armirani beton MB30(C25/30) M150 oslonaca cevovoda NO-A</t>
  </si>
  <si>
    <t>(14*2*0.3+1.8*0.2*1.25*3+0.4*0.4*2*3+12*0.2*1)*6</t>
  </si>
  <si>
    <t>Armirani beton MB30(C25/30) M150 oslonaca cevovoda VO-B</t>
  </si>
  <si>
    <t>(2*2*0.3+2*0.071*1.51+0.4*0.4*2)*101</t>
  </si>
  <si>
    <t xml:space="preserve">Na koti nula u kuli C predviđa se rekonstrukcija postojećeg prostora sa preomenom namene prostora u 6/04 kv postrojenje za potrebe transporta guste hidromešavine pepela na deponiju Ćirikovac.
Rekonstrukcijom se predviđa rušenje drvene plafonske konstrukcije i zidova kojima je bila formirana prostorija za potrebe službe unutrašnjeg transporta i pomoćne mehanizacije. 
Predviđa se zidanje oko cisterne za vazduh pod pritiskom, i time formira posebna prostorija. 
Na koti nula radi se sloj od perlita d=10cm sa cem košuljicom d=5cm radi izdizanja iznad nivoa spoljnjeg terena i time sprečavanja ulaska kišnice u objekat. U podu se blindira postojeći silaz u elektrokanal dim 80/80cm i probija drugi na kraju prostorije, koji je istih dimenzija. 
Na koti +3 betonira se arm.bet ploča d=12cm koja se preko greda oslanja na postojeće zidove. Vrši se šlicanje onih zidova u kojima se time obezbeđuje oslanjanje bet ploče.
Napomena: cenom radova obuhvatiti i izradu projekta izvedenog objekta.
</t>
  </si>
  <si>
    <t xml:space="preserve">Predviđa se rekonstrukcija ulaznih dvokrilnih vrata tako što se postojeća vrata demontiraju, ruši se deo zida iznad vrata u visini 70cm sa poduhvatanjem i ugradnjom montažnog nadvratnika, ugrađuju se nova čelična dvokrilna vrata 1,75/2,50m.
Ulazna vrata na prostoriji 2G-P su dvokrilna protivpožarna dimenzija 2,00/2,60m. Druga postojeća čelična vrata dim 1,00/2,00 se demontiraju i zamenjuju protivpožarnim vratima iste veličine. </t>
  </si>
  <si>
    <t>Rušenje plafonske konstrukcije od drvenih greda vel 10/12cm prekokojih je drveni patos a ispod je plafon od gipsanih ploča. Odvoz porušenog materijala do 500m.
4,10*6,40=26,24m2</t>
  </si>
  <si>
    <t>Rušenje  zida od fasadne opeke d=38cm i armirano betonskog nadvratnika  sa poduhvatanjem zida iznad dela koji se ruši, sa odvozom porušenog materijala.
2,20*0,38*1,0=0,0,84m3</t>
  </si>
  <si>
    <t>Rušenje zida od opeke d=12cm, sa odvozom porušenog materijala.
2,60*(6,40+4,10)*,12+6*0,25*0,40*2,6=4,84m3</t>
  </si>
  <si>
    <t>Šlicanje zida , vel šlica 15*20cm , sa odvozom porušenog materijala.
7,18+5,6=12,78m'</t>
  </si>
  <si>
    <t>Rušenje arm bet ploče iznad elektrokanala, sa odvozom porušenog materijala.
0,8*0,8*0,15=0,096m3</t>
  </si>
  <si>
    <t>Bušenje armirano betonske ploče i arm bet zidova dijamantskom burgijom (jezgrovanje) prečnik rupe 100mm. Dubina rupa oko 15 do 40cm. Obračun po cm dubine rupe</t>
  </si>
  <si>
    <t>cm</t>
  </si>
  <si>
    <t>SVEGA RUŠENJE:</t>
  </si>
  <si>
    <t>Zidanje zidova od pune opeke d=12cm. Cenom obuhvaćeno i betoniranje serklaža u visini nadvratnika. Obračun po m2</t>
  </si>
  <si>
    <t>(3,70+0,50+5,60)*3,00=29,4</t>
  </si>
  <si>
    <t xml:space="preserve">Malterisanje zidova malterom od hidrauličkog veziva (Beomal. Novimal...).
</t>
  </si>
  <si>
    <t xml:space="preserve">Betoniranje poda perlit malterom za podove d=10cm. Obračun po m2
</t>
  </si>
  <si>
    <r>
      <t>Izrada cementne košuljice d=5cm armirane mrežom Q-62 (</t>
    </r>
    <r>
      <rPr>
        <sz val="12"/>
        <rFont val="Arial"/>
        <family val="0"/>
      </rPr>
      <t>Ø</t>
    </r>
    <r>
      <rPr>
        <sz val="12"/>
        <rFont val="Times New Roman"/>
        <family val="1"/>
      </rPr>
      <t>4 -20/20cm). Obračun po m2 zajedno sa armaturom</t>
    </r>
  </si>
  <si>
    <t>Razna krpljenja i zamazivanja posle rušenja i montaže . Obračun paušalno.</t>
  </si>
  <si>
    <t>SVEGA ZIDARSKI RADOVI:</t>
  </si>
  <si>
    <t xml:space="preserve">Betoniranje amirano betonske ploče d=12cm armiranim betonom C25/30 (MB30). Ploča se radi zajedno sa gredama za ojačanje. Obračun po m3.
8.0*5,80*0,12+0,40*0,40*5,80*2=7,42
</t>
  </si>
  <si>
    <t>Izrada i montaža čeličnih dvokrilnih vrata dim 1,75/2,50 . Konstrukcija je od kutijastih profila 50*50mm a ispina od čel lima d=1mm. Snabdeveno kvalitetnim okovom i bravom sa cilindar uloškom. Šarke po tri na krilima, prečnika 20mm.</t>
  </si>
  <si>
    <t>Izrada i montaža čeličnih protivpožarnih dvokrilnih vrata dim 2,00/2,60 . Vrata treba da izdrže požarno opterećenje u trajanju 90minuta. Vrata moraju da poseduju atest ovlašćenog instituta.</t>
  </si>
  <si>
    <t>veličina 2,00x2,60</t>
  </si>
  <si>
    <t>Demontaža i ponovo montaža čeličnih vrata Vel 1,00/2,10. Obračun po kom.</t>
  </si>
  <si>
    <t>Nabavka i montaža čeličnih jednokrilnih vrata vel 1,00/2,10. Krilo vrata od dvostrukog lima d=1mm sa ispunom od tvrdo presovane mineralne vune d=40mm. Okov kvalitetan, brava snabdevena  cilindar uloškom za univerzalni ključ koji se koristi u elektropostrojenjima u elektrani.</t>
  </si>
  <si>
    <t>SVEGA 2G-P POSTROJENJE 6/04 KV:</t>
  </si>
  <si>
    <t>SVEGA REKONSTRUKCIJA OBJEKATA U KRUGU TE A:</t>
  </si>
  <si>
    <t>rekonstr. objekata u krugu TE A</t>
  </si>
  <si>
    <t>SVEGA RUŠENJA:</t>
  </si>
  <si>
    <t xml:space="preserve">                                                                                                           3.1     SPECIFIKACIJA OPREME I RADOVA VAN KRUGA TEKO</t>
  </si>
  <si>
    <t>POZ</t>
  </si>
  <si>
    <t>ŠIFRA</t>
  </si>
  <si>
    <t>OPIS</t>
  </si>
  <si>
    <t>JED</t>
  </si>
  <si>
    <t>KOLIČINA</t>
  </si>
  <si>
    <t>STANICA MONTAŽNA BETONSKA TRANSFORMATORSKA 6/0,4kV  1X630 kVA</t>
  </si>
  <si>
    <t xml:space="preserve">kom </t>
  </si>
  <si>
    <t>VN  POSTROJENJE</t>
  </si>
  <si>
    <t>Isporuka, transport  VN postrojenja, sastavljenog od četit ćelije ukupnih dimenzija 2800x700x1950mm, sa opremom u svemu prema jednopolnoj šemi. Postrojenje je izrađeno od metala, propisno ofarbano osnovnom bojom i plastificirano. Na vrata postaviti operativne natpise, nazive, kao i slepe šeme. Postrojenje je sastavljeno od:</t>
  </si>
  <si>
    <t>kpl</t>
  </si>
  <si>
    <t xml:space="preserve">Transformatorske ćelije tip T12-E150(210) sa ugrađenom sledećom opremom:              </t>
  </si>
  <si>
    <t xml:space="preserve">Rastavljač snage sa dograđenim osiguračima tip TKL3 12/630/150(210)-UH-D-SA-AA                         </t>
  </si>
  <si>
    <t xml:space="preserve">VN osigurači VVC-12-63A 12kV                      </t>
  </si>
  <si>
    <t>Dovodno-odvodna ćelija tip Mrz12-E/150(210), sa ugrađenom sledećom opremom:</t>
  </si>
  <si>
    <t xml:space="preserve">Rastavljač snage sa dograđenim noževima za  uzemljenje  TKL3 12/630/150(210)-D-ET-S-VT  </t>
  </si>
  <si>
    <t>TRANSFORMACIJA</t>
  </si>
  <si>
    <t>Energetski suvi transformator, sličan tipu: TES, FMT ZAJEČAR, 
sledećih karakteristika:</t>
  </si>
  <si>
    <t xml:space="preserve"> - prenosnog odnosa 6,3/0,42kV, 50Hz,</t>
  </si>
  <si>
    <t xml:space="preserve"> - nazivna snaga 630kVA</t>
  </si>
  <si>
    <t xml:space="preserve"> - nominalni napon izolacije 7,2kV, Si 12</t>
  </si>
  <si>
    <t xml:space="preserve"> - sprega Dyn5, sa namotjem od bakra</t>
  </si>
  <si>
    <t xml:space="preserve"> - napon kratkog spoja uk=6%</t>
  </si>
  <si>
    <t xml:space="preserve"> - ručna regulacija napona u beznaponskom stanju
  +/- 2,5% ili +/- 5%</t>
  </si>
  <si>
    <t xml:space="preserve"> - opremljen sa 6 PT100 sondi i termičkim relejom za signalizaciju alarma i isključenje transformatora.</t>
  </si>
  <si>
    <r>
      <t>Isporuka  kablovske završnice, slične tipu KZTY 10/3-70, "Kablovi Jagodina" za kabal XHE 49 3x50mm</t>
    </r>
    <r>
      <rPr>
        <vertAlign val="superscript"/>
        <sz val="10"/>
        <color indexed="8"/>
        <rFont val="Arial"/>
        <family val="2"/>
      </rPr>
      <t>2</t>
    </r>
  </si>
  <si>
    <r>
      <t>Isporuka kabla XHE 49 3x50/16 mm</t>
    </r>
    <r>
      <rPr>
        <vertAlign val="superscript"/>
        <sz val="10"/>
        <color indexed="8"/>
        <rFont val="Arial"/>
        <family val="2"/>
      </rPr>
      <t>2</t>
    </r>
    <r>
      <rPr>
        <sz val="10"/>
        <color indexed="8"/>
        <rFont val="Arial"/>
        <family val="2"/>
      </rPr>
      <t>, 6/10 kV, od VN trafo ćelije, do transformatora u kabl kanalu, a delom po zidu na nosačima.</t>
    </r>
  </si>
  <si>
    <t>Isporuka nosača kabla 6/10kV u trafo boksu, prema detaljima iz grafičke dokumentacije.</t>
  </si>
  <si>
    <t>Armirani beton MB30(C25/30) M150 oslonaca cevovoda VO-A,PL -Tip 2(T43-1 do T48-1)</t>
  </si>
  <si>
    <t>(0.4*0.4*2+1.8*0.2*0.5+1.5*2*0.3)*63+(0.4*0.4*2+1.8*0.2*0.5+2*2*0.3)*3</t>
  </si>
  <si>
    <t>Armirani beton MB30(C25/30) M150 oslonaca cevovoda VO-A,PL -Tip 1 i Tip 1' (T48-2 do T57-3)</t>
  </si>
  <si>
    <t>0.9*0.4*1.6*2+1.52*0.071*2+3.67*0.4*0.4</t>
  </si>
  <si>
    <t>Armirani beton MB30(C25/30) M150 oslonca T42-1</t>
  </si>
  <si>
    <t>1.5*1.9*0.3*2+0.071*0.7*4+0.4*0.4*2*4</t>
  </si>
  <si>
    <t>Armirani beton MB30(C25/30) M150 prva tri oslonca T41-1,2,3 i 4</t>
  </si>
  <si>
    <t>0.3*2.2*1.2*2+0.3*2*2*1.2*101+0.3*2*1.5*1.2*63+0.3*2*2*1.2*3+(24.8+13.8*3+13.29+30.8+24.8+14+13.43+12.8+14*2+12.8+14+12.8)*0.3*2*1.2+(14*0.3+40.55*0.3+24.8*0.3+24.8*0.3+12.8*0.3+24.8*0.3+24.8*0.3+7.87*0.3)*2*1.2</t>
  </si>
  <si>
    <t xml:space="preserve">Preporuka je da nakon završetka iskopa, a pre nasipanja zamenskog tla, izvršiti zbijanje podtla, odgovarajućom opremom, do postizanja modula stišljivosti Ms=10Mpa. </t>
  </si>
  <si>
    <t>Ispod temeljne spojnice objekta izvršiti zamenu tla šljunkom debljine 0.3m, sa postignutin modulom zbijenosti od Ms= 25Mpa.</t>
  </si>
  <si>
    <t>zbijanje materijala nasutog iz iskopa za temelje sa ispitivanjem zbijenosti.</t>
  </si>
  <si>
    <t>(0.3*87.5+0.8*14.5+1*101.5+1.2*149+0.3*56+0.3*87.5+0.8*201+1.2*91.5+0.8*57.5+1.2*99.5+0.8*136.5+1.5*55.5+3.5*24.5+1.1*8)*2*1.2</t>
  </si>
  <si>
    <t>Nasipanje i uređenje terena u gabaritu novog cevovoda TEKO-A sa kontrolisanim zbijanjem po Proktoru,zbijanje vršiti u nivoima visine 30cm. U cenu uracunata nabavka, transport i nasipanje sa zbijanjem.</t>
  </si>
  <si>
    <t>113.2*0.6*2*1.2</t>
  </si>
  <si>
    <t>Izrada useka u postojećem terenu u gabaritu novog cevovoda TEKO-A, u cenu uračunat iskop i odvoz na deponiju</t>
  </si>
  <si>
    <t>3.61*2+3*4*2+4.15*2</t>
  </si>
  <si>
    <r>
      <t xml:space="preserve">Izrada AB bušenih šipova od betona MB30(C25/30) sa najmanje 400kg cementa po m3 betona.Plaća se kompletno završen šip (iskop i betoniranje, priprema platoa i krajcovanje, odvoz iskopanog materjala na deponiju do </t>
    </r>
    <r>
      <rPr>
        <sz val="11"/>
        <color indexed="10"/>
        <rFont val="Calibri"/>
        <family val="2"/>
      </rPr>
      <t>500</t>
    </r>
    <r>
      <rPr>
        <sz val="11"/>
        <rFont val="Calibri"/>
        <family val="2"/>
      </rPr>
      <t>m) po m'. Armatura šipa se plaća posebno</t>
    </r>
  </si>
  <si>
    <t>1.5*1.9*0.3*2*1.2+1.1*2.2*1.2*2+1.1*2*2*1.2*101+1.1*2*1.5*1.2*63+1.1*2*2*1.2*3+(24.8+13.8*3+13.29+30.8+24.8+14+13.43+12.8+14*2+12.8+14+12.8)*1.1*2*1.2+(14*1.1+40.55*0.9+24.8*1.8+24.8*1.8+12.8*1.1+24.8*1.8+24.8*2.2+7.87*1.5)*2*1.2</t>
  </si>
  <si>
    <r>
      <t xml:space="preserve">Iskop zemlje za tem. konstrukcije oslonaca novog cevovoda TEKO-A, maksimalno do nivoa fundiranja susednih objekata postojećeg cevovoda TEKO-B i dalje, za fundamente bet.oslonaca novog cevovoda prema deponiji. </t>
    </r>
    <r>
      <rPr>
        <sz val="11"/>
        <color indexed="10"/>
        <rFont val="Calibri"/>
        <family val="2"/>
      </rPr>
      <t xml:space="preserve">Odnošenje na deponiju ili u nasip i planiranje u slojevima uračunato u cenu. </t>
    </r>
  </si>
  <si>
    <r>
      <t xml:space="preserve">Formiranje gradilišta sa potrebnom infrastrukturom </t>
    </r>
    <r>
      <rPr>
        <sz val="11"/>
        <color indexed="10"/>
        <rFont val="Calibri"/>
        <family val="2"/>
      </rPr>
      <t>obuhvaćeno jediničnom cenom navedenih stavki radova obuhvaćeno jediničnom cenom svih radova</t>
    </r>
  </si>
  <si>
    <r>
      <t xml:space="preserve">Geodetsko obelezavanje i praćenje tokom izgradnje </t>
    </r>
    <r>
      <rPr>
        <sz val="11"/>
        <color indexed="10"/>
        <rFont val="Calibri"/>
        <family val="2"/>
      </rPr>
      <t>obuhvaćeno jediničnom cenom navedenih stavki radova obuhvaćeno jediničnom cenom svih radova</t>
    </r>
  </si>
  <si>
    <t>TRASA T41-1 DO T57-3</t>
  </si>
  <si>
    <t>23*3</t>
  </si>
  <si>
    <t>Izrada oslonaca kompenzatora (uz saglasnost projektanta), po tačnoj šemi veze sa podkonstrukcijom, u zavisnosti od odabranog proizvođača projektovanog kompenzatora.(učešće podkonstrukcije je 100kg po kompenzatoru).</t>
  </si>
  <si>
    <t>17296.64*1.03</t>
  </si>
  <si>
    <t>Izrada i montaža čeličnih anker ploča, ankera veze za beton fiksnih NO-A,B i pokretnih VO-A,B, PL oslonaca prema detaljima i specifikaciji datoj u izvođačkom projektu(nabavka, izrada, transport i montaža čelične konstrukcije). Svi ugaoni varovi moraju biti pregledani od nadzornog organa.AKZ se radi samo za vidni deo koji nije u betonu.</t>
  </si>
  <si>
    <t>(25*1.6+1.6*25+23.86*1.6+23.53*1.6+13*1.4*1.6+10*1.4*1.6+2*2.3*1.6+5*2.3*1.6)*0.05*1.1</t>
  </si>
  <si>
    <t>Mrsav beton ispod nagl.ploče šipova i betonske kostr.za NO-B u zoni zavese šipova MB15 (C12/15)</t>
  </si>
  <si>
    <t>Armirani beton MB30(C25/30) M150 postamenta-parapeta za mašinske oslonce cevovoda NO-A, NO-B van zavese šipova.</t>
  </si>
  <si>
    <t>(13*0.4*1.6+10*0.4*1.6+2*0.4*1.6+5*0.4*1.6)*0.71+0.4*0.4*1.6*(265+98)+0.4*0.4*2.1</t>
  </si>
  <si>
    <t>Armirani beton MB30(C25/30) M150 postamenta-parapeta i poprečne grede za mašinske oslonce cevovoda VO-A, VO-B i PL</t>
  </si>
  <si>
    <t>(13*1.4*1.6+10*1.4*1.6+2*2.3*1.6+5*2.3*1.6)*0.3</t>
  </si>
  <si>
    <t>Armirani beton MB30(C25/30) M150 nagl.ploča šipova za VO-A i VO-B oslonce, d=30cm</t>
  </si>
  <si>
    <t>1.5*25*1.6+1.6*25*1.6+23.86*1.5*1.6+23.53*1.5*1.6+4*3*1.6*0.4*0.85+4*1.6*0.6*0.85</t>
  </si>
  <si>
    <t>Armirani beton MB30(C25/30) M150 oslonca NO-B  Tipa 5.</t>
  </si>
  <si>
    <t>(4*25+2*23.86+2*23.55+1.6*2*4)*0.3*1.5*0.5</t>
  </si>
  <si>
    <t xml:space="preserve">Nasipanje materjalom iz iskopa sa zbijanjem i uređenjem terena u zoni bet.konstrukcije Tipa 5, oslonaca NO-B . </t>
  </si>
  <si>
    <t>(2*25+23.86+23.55)*1.6*1.2*0.6</t>
  </si>
  <si>
    <t>Ispod temeljne spojnice objekta NO-B, Tip 5 izvršiti zamenu tla debljine 0.6m u dva sloja od 0.3m, gde će prvi sloj biti od tucanika sa postignutim modulom stišljivosti od Ms=10Mpa, dok će drugi sloj biti rizla sa postignutin modulom zbijenosti od Ms= 35M</t>
  </si>
  <si>
    <t>(2*25+23.86+23.55)*1.6*1.2*2.1</t>
  </si>
  <si>
    <t>Iskop zemlje za masivnu konstrukciju oslonca NO-B Tipa 5 u zoni zavese šipova. Predvideti iskop u sušnom periodu godine i po potrebi crpeti vodu iz iskopa. Obavezna upotreba podgrade i ostalih zaštitnih mera prilikom izvođenja.Odnošenje na deponiju uračun</t>
  </si>
  <si>
    <t>(10*6.2*2.3*0.8+4.4*2.3*0.8+15*2.3*2.6*0.8)*0.2</t>
  </si>
  <si>
    <t xml:space="preserve">Nasipanje materjalom iz iskopa sa zbijanjem i uređenjem terena u zoni nagl.ploča šipova . </t>
  </si>
  <si>
    <t>10*8*6+1*6*6+14*4*6</t>
  </si>
  <si>
    <t xml:space="preserve">Prečnik šipa Ø 60cm .  </t>
  </si>
  <si>
    <t>265*3.61*2+99*3.11*2+19*5.61*2+13*3*4+10*5*4+2*5*6+5*3*6</t>
  </si>
  <si>
    <t>Izrada AB bušenih šipova od betona MB30(C25/30) sa najmanje 400kg cementa po m3 betona.Plaća se kompletno završen šip (iskop i betoniranje, priprema platoa i krajcovanje, odvoz iskopanog materjala na deponiju do 5000m) po m'. Armatura šipa se plaća posebn</t>
  </si>
  <si>
    <t>(10*6.2*2.3*0.8+4.4*2.3*0.8+15*2.3*2.6*0.8)*1.2</t>
  </si>
  <si>
    <t xml:space="preserve">Iskop zemlje za nagl.ploče konstrukcije nepokretnih oslonaca najviše do nivoa fundiranja susednih objekata, oslonci NO-A i NO-B. Odnošenje na deponiju uračunato u cenu. </t>
  </si>
  <si>
    <t>(99*1.6*6+13*1.4*1.6+10*1.4*1.6+2*2.3*1.6+5*2.3*1.6)*0.3*1.2</t>
  </si>
  <si>
    <t>Iskop zemlje-skidanje humusa, površinskog sloja zemlje za nagl.ploče konstrukcije oslonaca do 20-30cm u gabaritu same ploče, oslonci VO-A ( samo oni zonama gde su projektovani šipovi od L=311cm i baterije šipova) i VO-B. Odnošenje na deponiju uračunato u cenu</t>
  </si>
  <si>
    <t>TRASA T21-1 DO T38-1</t>
  </si>
  <si>
    <t>5*3</t>
  </si>
  <si>
    <t>Pomoćni rele sa tri preklopna kontakta za napon 220 V, 50 Hz, sa signalnom značkom</t>
  </si>
  <si>
    <t>Jednopolni automatski zaštitni prekidač, 10 A, 230 V, B.</t>
  </si>
  <si>
    <t>Monofazna šuko utičnica za 16 A, 250 V.</t>
  </si>
  <si>
    <t>Taster sa 1NO kontaktom, crvene boje.</t>
  </si>
  <si>
    <t>Tropolno postolje (rastavljač-osigurač) niskonaponskog visokoučinskog osigurača za struju do 100 A sl. tipu Fupact ISFT 100, pr. ”Schneider”.</t>
  </si>
  <si>
    <t>Patron niskonaponskog visokoučinskog osigurača nazivne struje 35 A.</t>
  </si>
  <si>
    <t>Tropolni kontaktor 63 A, 440 V, sa kalemom za napon 230 V, 50 Hz</t>
  </si>
  <si>
    <t>Tropolna grebenasta sklopka, za 63 A, 500 V, sl tipu 4G63-10, pr. Rade Končar.</t>
  </si>
  <si>
    <t>Jednopolni automatski zaštitni prekidač, 6 A, 230 V, B</t>
  </si>
  <si>
    <t>2.40</t>
  </si>
  <si>
    <t>Mikroprocesorski uklopni sat (US) za priključak na napon 230 V, 50 Hz, sa tri preklopna izlazna kontakta, sl. tipu MS1, pr ENEL</t>
  </si>
  <si>
    <t>IZVODNO POLJE 0,4 kV (+N2, +N3)</t>
  </si>
  <si>
    <t>Slobodnostojeći niskonaponski orman za unutrašnju montažu, izrađen od međusobno zavarenih limenih profila i dekapiranog lima, dimenzija (600x1600x600) mm (širina x visina x dubina), sa prednje strane zatvoren limenim vratima. Orman je  slično tipu OLN 160/60PM, pr. Schneider, fabrički potpuno završen sa ugrađenim sabirnicama, potpornim izolatorima, svim potrebnim vezama i niže navedenom opremom</t>
  </si>
  <si>
    <t>Tropolni rastavljač snage za 250 A, 690 V sl. tipu INV 250, pr. ”Schneider”.</t>
  </si>
  <si>
    <t>Tropolni automatski zaštitni prekidač, fiksne izvedbe, nazivne struje 250 A, 690 V, sa elektronskom zaštitnom jedinicom STR23SE i ručnim pogonom, sl. tipu Compact NS250 N, pr. ”Schneider”.</t>
  </si>
  <si>
    <t xml:space="preserve">INSTALACIJA ELEKTRIČNOG OSVETLJENJA KTS  </t>
  </si>
  <si>
    <r>
      <t>Isporuka za na zid svetiljke sl. tipu brodska 100 W/I, pr. SVETLOST, Zemun sa inkadescentnom sijalicom 230 V, 60 W, komplet sa kablom tipa PP00, 1kV, preseka 2x2,5 mm</t>
    </r>
    <r>
      <rPr>
        <vertAlign val="superscript"/>
        <sz val="10"/>
        <color indexed="8"/>
        <rFont val="Arial"/>
        <family val="2"/>
      </rPr>
      <t>2</t>
    </r>
    <r>
      <rPr>
        <sz val="10"/>
        <color indexed="8"/>
        <rFont val="Arial"/>
        <family val="2"/>
      </rPr>
      <t>, postavljenim po zidu. Prosečna dužina kabla po sijaličnom mestu je L=4 m.</t>
    </r>
  </si>
  <si>
    <r>
      <t>Isporuka  na zid svetiljke sl. tipu brodska 100 W/II, pr. SVETLOST, Zemun sa inkadescentnom sijalicom 230 V, 60 W, komplet sa kablom tipa PP00, 1kV, preseka 2x2,5 mm</t>
    </r>
    <r>
      <rPr>
        <vertAlign val="superscript"/>
        <sz val="10"/>
        <color indexed="8"/>
        <rFont val="Arial"/>
        <family val="2"/>
      </rPr>
      <t>2</t>
    </r>
    <r>
      <rPr>
        <sz val="10"/>
        <color indexed="8"/>
        <rFont val="Arial"/>
        <family val="2"/>
      </rPr>
      <t>, postavljenim po zidu. Prosečna dužina kabla po sijaličnom mestu je L=4 m.</t>
    </r>
  </si>
  <si>
    <t>Isporuka  na zid instalacione razvodne kutije sa 4 uvodnice</t>
  </si>
  <si>
    <t>Isporuka  na zid jednopolne instalacione sklopke, 250 V, 10 A.</t>
  </si>
  <si>
    <t>UNUTRAŠNJE UZEMLJENJE</t>
  </si>
  <si>
    <t>FeZn traka 25x4 mm JUS N.B4.901Č, postavljena u kablovske kanale i po zidu objekta kao sabirni zemljovod za povezivanje unutrašnjih metalnih masa na uzemljivač.</t>
  </si>
  <si>
    <r>
      <t>Bakarne pletenice 16 mm</t>
    </r>
    <r>
      <rPr>
        <vertAlign val="superscript"/>
        <sz val="10"/>
        <color indexed="8"/>
        <rFont val="Arial"/>
        <family val="2"/>
      </rPr>
      <t>2</t>
    </r>
    <r>
      <rPr>
        <sz val="10"/>
        <color indexed="8"/>
        <rFont val="Arial"/>
        <family val="2"/>
      </rPr>
      <t>, dužine 30–40 cm za vezu metalnih masa vrata, prozora, šarki i dr. Pletenica ima papučicu za vezu zavrtnjem.</t>
    </r>
  </si>
  <si>
    <t>2.50</t>
  </si>
  <si>
    <t>Ukrsni komad traka-traka JUS.N.B.4 936/III.</t>
  </si>
  <si>
    <t>Ukrsni komad traka-bakarna pletenica JUS N.B.4 935.</t>
  </si>
  <si>
    <t>SPOLJNJE UZEMLJENJE</t>
  </si>
  <si>
    <r>
      <t>Prvi prsten spoljnog uzemljivača izrađen od bakarnog užeta 50 mm</t>
    </r>
    <r>
      <rPr>
        <vertAlign val="superscript"/>
        <sz val="10"/>
        <color indexed="8"/>
        <rFont val="Arial"/>
        <family val="2"/>
      </rPr>
      <t>2</t>
    </r>
    <r>
      <rPr>
        <sz val="10"/>
        <color indexed="8"/>
        <rFont val="Arial"/>
        <family val="2"/>
      </rPr>
      <t>, postavljen na rastojanju 1 m od objekta, na dubini ukopavanja 0,8 m, komplet sa iskopom rova u zemlji III kategorije, polaganjem uzemljivača, povezivanjem sa sabirnim zemljovodom unutrašnjeg uzemljenja i zatrpavanjem rova.</t>
    </r>
  </si>
  <si>
    <r>
      <t>Drugi prsten spoljnog uzemljivača izrađen od bakarnog užeta 50 mm</t>
    </r>
    <r>
      <rPr>
        <vertAlign val="superscript"/>
        <sz val="10"/>
        <color indexed="8"/>
        <rFont val="Arial"/>
        <family val="2"/>
      </rPr>
      <t>2</t>
    </r>
    <r>
      <rPr>
        <sz val="10"/>
        <color indexed="8"/>
        <rFont val="Arial"/>
        <family val="2"/>
      </rPr>
      <t>, postavljen na rastojanju 2 m od objekta, na dubini ukopavanja 0,8 m, komplet sa iskopom rova u zemlji III kategorije, polaganjem uzemljivača, povezivanjem sa sabirnim zemljovodom unutrašnjeg uzemljenja i zatrpavanjem rova.</t>
    </r>
  </si>
  <si>
    <t>Isporuka i postavljanje sonde, cevnog uzemljivača dužine 3 m, prečnika 63,5 mm (2,5"), JUS N.B4.942-3000/63.</t>
  </si>
  <si>
    <t>Isporuka i postavljanje priključnika bakarnog užeta za cevni uzemljivač</t>
  </si>
  <si>
    <t>Isporuka i montaža ukrsnog komada žica-žica, zalivenog olovom u kutiji K-U-K, za spojeve u zemlji.</t>
  </si>
  <si>
    <t>GRAĐEVINSKI DEO KTS</t>
  </si>
  <si>
    <t>Tipska kompaktna betonska trafostanica 1x1000 kVA,  slična tipu KTS-1, pr. Elektroizgradnja, Bajina Bašta, komplet sa temeljom i temeljnim uzemljivačem.</t>
  </si>
  <si>
    <t xml:space="preserve">KUTIJA RAZVODNA 155X80X60MM IP 54 SA VS KLEMAMA 2,5mm2 i kablovskim uvodnicima Pg 13,5(pumpne stanice povratne vode)  </t>
  </si>
  <si>
    <t>TRANSFORMATOR</t>
  </si>
  <si>
    <t>Trofazni energetski suvi transformator 6,3/0,42 kV, snage 630 kVA, prenosnog odnosa 6,3/0,42 kV, sprege Dyn5, opremljen 6xPTC sondama za termičku zaštitu, sa Cu namotajima, sličan tipu: TES, FMT ZAJEČAR.</t>
  </si>
  <si>
    <t>ORMAN RAZVODNI 2400X2000X700 ZA NAPAJANJE PUMPI POVRATNE VODE SA OPREMOM</t>
  </si>
  <si>
    <t>Isporuka razvodnog ormana elektromotornog pogona za napajanje pumpni +0BH03. Orman je slobdnostojeći, sastavljen od tri polja, ukupnih dimenzija 2400x2000x700mm (ŠxVxD), plastificiran, komplet sa montažnom pločom i montažnom opremom. Stepen mehaničke zaštite IP 54. U orman se smešta sledeća oprema:</t>
  </si>
  <si>
    <t>Glavni prekidač NSX 630F, sa zaštinom jedinicom Micrologic 5.2A, komplet sa blokom pomoćnih kontakata za detekciju stanja prekidača i prorade zaštite. Prekidač isporučiti sa produženom ručicom za montažu na vrata ormana.</t>
  </si>
  <si>
    <t>Odvodnik prenapona, 3P+N, iPRD40</t>
  </si>
  <si>
    <t>Automatski zaštitni prekidač 32A, 3P, tip C, 400VAC, iC60N.</t>
  </si>
  <si>
    <t>Automatski zaštitni prekidač 2A, 3P, tip C, 400VAC, iC60N.</t>
  </si>
  <si>
    <t>Automatski zaštitni prekidač 16A, 1P, tip C, 400VAC, iC60N.</t>
  </si>
  <si>
    <t>Automatski zaštitni prekidač 10A, 1P, tip C, 400VAC, iC60N.</t>
  </si>
  <si>
    <t>Automatski zaštitni prekidač 6A, 1P, tip C, 400VAC, iC60N.</t>
  </si>
  <si>
    <t>Automatski zaštitni prekidač 4A, 1P, tip C, 400VAC, iC60N.</t>
  </si>
  <si>
    <t>5.10</t>
  </si>
  <si>
    <t>Automatski zaštitni prekidač 2A, 1P, tip C, 400VAC, iC60N.</t>
  </si>
  <si>
    <t>Pomoćni kontakt za automatski osigurač iOF, 1CO kontakt.</t>
  </si>
  <si>
    <t>Automatski zaštitni prekidač 1A, 1P, tip C, 220VDC, iC80H-DC.</t>
  </si>
  <si>
    <t>Relej za nadzor prisustva, redosleda i asimetrije faza, 400VAC, sa 1CO kontaktom 4A.</t>
  </si>
  <si>
    <t>Predidač nivoa za detekciju nivoa u dve tačke sa 2CO kontakta. Napajanje 24VDC.</t>
  </si>
  <si>
    <t>Pomoćni relej sa 2CO kontakta za struje do 5A, napona špulne 230VAC, komplet sa postoljem za montažu na DIN šinu.</t>
  </si>
  <si>
    <t>Pomoćni relej sa 4CO kontakta za struje do 5A, napona špulne 230VAC, komplet sa postoljem za montažu na DIN šinu.</t>
  </si>
  <si>
    <t>Pomoćni relej sa 2CO kontakta za struje do 5A, napona špulne 24VDC, komplet sa postoljem za montažu na DIN šinu.</t>
  </si>
  <si>
    <t>Prekidač NSX100F sa Micrologic zaštitnom jedinicom 2.2M, komplet sa pomoćnim kontaktima za detekciju stanja prekidača i proradi zaštite.</t>
  </si>
  <si>
    <t>Uređaj besprekidnog napajanja komplet sa baterijom, ulazni napon 230VAC, izlazni napon 230VAC, minimalne autonomije 15min, snage 500VA.</t>
  </si>
  <si>
    <t>5.20</t>
  </si>
  <si>
    <r>
      <t xml:space="preserve">Izrada oslonaca kompenzatora (uz saglasnost projektanta), po tačnoj šemi veze sa podkonstrukcijom, u zavisnosti od odabranog proizvođača projektovanog kompenzatora. </t>
    </r>
    <r>
      <rPr>
        <sz val="11"/>
        <color indexed="10"/>
        <rFont val="Calibri"/>
        <family val="2"/>
      </rPr>
      <t>(učešće podkonstrukcije je 100kg po kompenzatoru).</t>
    </r>
  </si>
  <si>
    <r>
      <t>(36+42+42+24+18+18+30+</t>
    </r>
    <r>
      <rPr>
        <sz val="11"/>
        <color indexed="10"/>
        <rFont val="Calibri"/>
        <family val="2"/>
      </rPr>
      <t>39,75</t>
    </r>
    <r>
      <rPr>
        <sz val="11"/>
        <rFont val="Calibri"/>
        <family val="2"/>
      </rPr>
      <t>+42+24+42)*266.4*1.15+6381.8+2281.6</t>
    </r>
  </si>
  <si>
    <t>Izrada i montaža čeličnih elemenata mostnih konstrukcija oslonaca cevovoda prema detaljima i specifikaciji datoj u izvođačkom projektu(nabavka, izrada, transport i montaža čelične konstrukcije). Svi ugaoni varovi moraju biti pregledani od strane nadzornog</t>
  </si>
  <si>
    <t>((11+6)*34.47+6*143.8)*1.03</t>
  </si>
  <si>
    <t xml:space="preserve"> </t>
  </si>
  <si>
    <r>
      <t>Izrada i montaža čeličnih anker ploča, ankera veze za beton fiksnih FO-A, pokretnih VO-A i planarnih PL oslonaca prema detaljima i specifikaciji datoj u izvođačkom projektu(nabavka, izrada, transport i montaža čelične konstrukcije).  Svi ugaoni varovi moraju biti pregledani od stranenadzornog organa, a posebo montazni varovi na gradilistu.</t>
    </r>
    <r>
      <rPr>
        <sz val="11"/>
        <color indexed="10"/>
        <rFont val="Calibri"/>
        <family val="2"/>
      </rPr>
      <t xml:space="preserve">  </t>
    </r>
    <r>
      <rPr>
        <sz val="11"/>
        <rFont val="Calibri"/>
        <family val="2"/>
      </rPr>
      <t>Antikorozivna zaštita mora biti Prema standardu JUS ISO 12944-2:2002 objekat se svrstava u kategoriju C4 atmosferske korozivnosti. Okvirni vek trajnosti zaštite predviđa se srednji rok trajanja.
Radi se sledeći  sistem AKZ:
1. Abrazivno čišćenje konstrukcije do kvaliteta Sa 2 1/2
2.osnovni premaz na bazi EP (epoksid)  1 x 120 μm suvog filma
3.međupremaz na bazi EP (epoksid) 1 x 60 μm suvog filma
4.Završni premaz na EP bazi 1 x 60 μm suvog filma</t>
    </r>
    <r>
      <rPr>
        <sz val="11"/>
        <color indexed="10"/>
        <rFont val="Calibri"/>
        <family val="2"/>
      </rPr>
      <t xml:space="preserve">
Napomena: jediničnom cenom obuhvatiti AKZ samo po tački 1. i 2. (radionička zaštita). Tačke 3 i 4 će biti u drugoj javnoj nabavci</t>
    </r>
    <r>
      <rPr>
        <sz val="11"/>
        <rFont val="Calibri"/>
        <family val="2"/>
      </rPr>
      <t>. Protivpožarna zaštita konstrukcije predviđena posebnim
Glavnim projektom Zaštite od požara. Materjal S235</t>
    </r>
  </si>
  <si>
    <t>1.9*1.9*(5+5)*0.05</t>
  </si>
  <si>
    <t>(2*0.4+0.6*1)*2*4</t>
  </si>
  <si>
    <t>Armirani beton MB30(C25/30) M150 temelja stubova čeličnih konstrukcija Mostova.</t>
  </si>
  <si>
    <t>1*0.8*2*30+1*0.8*(7+4+10.38+7+7.4+10)+0.6*0.8*1*6+0.4*0.4*1*6</t>
  </si>
  <si>
    <t>Armirani beton MB30(C25/30) M150 nagl.grede šipova oslonca NO-A i NO-B, nagl.greda na šipovima-stubnim osloncima čeličnih konstrukcija, b/h=100/80cm sa poprečnim gredama na koje se postavljaju anker ploče veze, za oslonce cevovoda</t>
  </si>
  <si>
    <t>1.9*1.9*5*0.3+1.9*1.5*0.3*5</t>
  </si>
  <si>
    <t>4.9*0.3*0.6*5</t>
  </si>
  <si>
    <r>
      <t>Armirani beton MB30(C25/30) M150 stubova oslonca VO-A tip 3 2x</t>
    </r>
    <r>
      <rPr>
        <sz val="11"/>
        <rFont val="Calibri"/>
        <family val="2"/>
      </rPr>
      <t>Ø</t>
    </r>
    <r>
      <rPr>
        <sz val="9.35"/>
        <rFont val="Calibri"/>
        <family val="2"/>
      </rPr>
      <t>30cm</t>
    </r>
  </si>
  <si>
    <t>2.9*2*0.071*5</t>
  </si>
  <si>
    <r>
      <t>Armirani beton MB30(C25/30) M150 stubova oslonca VO-A tip 2 2x</t>
    </r>
    <r>
      <rPr>
        <sz val="11"/>
        <rFont val="Calibri"/>
        <family val="2"/>
      </rPr>
      <t>Ø</t>
    </r>
    <r>
      <rPr>
        <sz val="9.35"/>
        <rFont val="Calibri"/>
        <family val="2"/>
      </rPr>
      <t>30cm</t>
    </r>
  </si>
  <si>
    <t>2*0.4*0.4*11</t>
  </si>
  <si>
    <t>Armirani beton MB30(C25/30) M150 poprečne grede oslonca VO-A b/h=40/40cm</t>
  </si>
  <si>
    <t>72*3*0.6+48*3*0.6+228*3*0.6</t>
  </si>
  <si>
    <t xml:space="preserve">Iskop zemlje, do minimalne visine ispod čelične konstrukcije od 1.2m od nivelete, osovine trase cevoda,na delu cevovoda T19-2 do T19-14 i od T19-41 do T19-19 i od T19-54 do T19-92 sa uređenjem i zbijanjem tla do Ms=10MPa,odnošenje na deponiju uračunato u </t>
  </si>
  <si>
    <t>9.75*0.3</t>
  </si>
  <si>
    <t xml:space="preserve">Nasipanje materjalom iz iskopa sa zbijanjem u zoni nagl.ploča šipova </t>
  </si>
  <si>
    <t>2*4.5*0.3*2+1.6*4.2*0.3*2</t>
  </si>
  <si>
    <t>Nasipanje sa zbijanjem ispod tem.stopa u smislu poboljšanja tla Ms=30MPa u visini od 30cm</t>
  </si>
  <si>
    <t>3*5+2*9+2*5+2*15+19+2*18+2*18+2*17+16*2+16+17+18+16+14+2*14+14*2+14+10+2*10+10+12+14+13+10*2+4*10+3*5</t>
  </si>
  <si>
    <t xml:space="preserve">Prečnik šipa Ø 80cm .  </t>
  </si>
  <si>
    <t>4*5*4+4*3*5+2*2*4</t>
  </si>
  <si>
    <t>1.9*1.9*9*0.3</t>
  </si>
  <si>
    <t>Iskop zemlje-skidanje humusa, površinskog sloja zemlje za nagl.ploče konstrukcije oslonaca do 20-30cm u gabaritu same ploče, odnošenje na deponiju uračunato u cenu. Za oslonce od T19-9 do T19-26 i za T19-23</t>
  </si>
  <si>
    <t>TRASA T19-2 DO T20-9</t>
  </si>
  <si>
    <t>13*3</t>
  </si>
  <si>
    <r>
      <t xml:space="preserve">Izrada oslonaca kompenzatora (uz saglasnost projektanta), po tačnoj šemi veze sa podkonstrukcijom, u zavisnosti od odabranog proizvođača projektovanog kompenzatora </t>
    </r>
    <r>
      <rPr>
        <sz val="11"/>
        <color indexed="10"/>
        <rFont val="Calibri"/>
        <family val="2"/>
      </rPr>
      <t>(učešće podkonstrukcije je 100kg po kompenzatoru)</t>
    </r>
    <r>
      <rPr>
        <sz val="11"/>
        <rFont val="Calibri"/>
        <family val="2"/>
      </rPr>
      <t>.</t>
    </r>
  </si>
  <si>
    <t>7760*1.03</t>
  </si>
  <si>
    <r>
      <t xml:space="preserve">Izrada i montaža čeličnih anker ploča, ankera veze za beton fiksnih FO-A i pokretnih VO-A oslonaca prema detaljima i specifikaciji datoj u izvođačkom projektu(nabavka, izrada, transport i montaža čelične konstrukcije). Svi ugaoni varovi moraju biti pregledani od nadzornog organa. </t>
    </r>
    <r>
      <rPr>
        <sz val="11"/>
        <color indexed="10"/>
        <rFont val="Calibri"/>
        <family val="2"/>
      </rPr>
      <t>AKZ se radi samo za vidni deo koji nije u betonu.</t>
    </r>
  </si>
  <si>
    <t>1.9*1.9*(4+6+23+20)*0.05</t>
  </si>
  <si>
    <t>Mrsav beton ispod nagl.ploče šipova MB15 (C12/15)</t>
  </si>
  <si>
    <t>0.5*2*0.6*0.8*12</t>
  </si>
  <si>
    <t>Armirani beton MB30(C25/30) M150 poprečne grede oslonca FO-A b/h=60/80cm tip 4</t>
  </si>
  <si>
    <t>4*1*0.8*12</t>
  </si>
  <si>
    <t>Armirani beton MB30(C25/30) M150 nagl.grede šipova oslonca FO-A b/h=100/80cm tip 4</t>
  </si>
  <si>
    <t>1.9*1.9*10*0.3+1.9*1.5*0.3*43-30,38</t>
  </si>
  <si>
    <t>4.38*0.3*0.6*4+5.42*0.3*0.6*6</t>
  </si>
  <si>
    <t>2.41*2*0.071*23+3.41*2*0.071*20</t>
  </si>
  <si>
    <t>2*0.4*0.4*202</t>
  </si>
  <si>
    <t>80*7*4.3+40*1.4*6.3+100*2.1*9.5+12*1.4*6.3</t>
  </si>
  <si>
    <t xml:space="preserve">Iskop useka na delu cevovoda T18-93 do T19-1 i od T18-20 do T18-62 sa uređenjem i zbijanjem tla do Ms=10MPa,odnošenje na deponiju uračunato u cenu. </t>
  </si>
  <si>
    <t>57.4*0.30</t>
  </si>
  <si>
    <t>10*2*12</t>
  </si>
  <si>
    <t>5.76*2*3+4.32*2*2+4.14*2*43+3.05*2*101+3*4*(20+23)+5*4*(6+4)-310</t>
  </si>
  <si>
    <t>1.9*1.9*(4+6+23+20)*0.3</t>
  </si>
  <si>
    <t xml:space="preserve">Iskop zemlje-skidanje humusa, površinskog sloja zemlje za nagl.ploče konstrukcije oslonaca do 20-30cm u gabaritu same ploče, odnošenje na deponiju uračunato u cenu. </t>
  </si>
  <si>
    <r>
      <t>Formiranje gradilišta sa potrebnom infrastrukturom.</t>
    </r>
    <r>
      <rPr>
        <sz val="11"/>
        <color indexed="10"/>
        <rFont val="Calibri"/>
        <family val="2"/>
      </rPr>
      <t>obuhvaćeno jediničnom cenom svih radova</t>
    </r>
  </si>
  <si>
    <t>TRASA T14-8 DO T19-1</t>
  </si>
  <si>
    <t>Poz.</t>
  </si>
  <si>
    <t>Opis materijala</t>
  </si>
  <si>
    <t>Jed.</t>
  </si>
  <si>
    <t>Količina</t>
  </si>
  <si>
    <t>Ukupno</t>
  </si>
  <si>
    <t>1.</t>
  </si>
  <si>
    <t>Čelične bešavne cevi od P265GH (1.0425) prema SRPS EN10216-2</t>
  </si>
  <si>
    <t>m</t>
  </si>
  <si>
    <t>2.</t>
  </si>
  <si>
    <t>HDPE PE100 cevi prema SRPS ISO4427:2001 I EN 12.201</t>
  </si>
  <si>
    <t>3.</t>
  </si>
  <si>
    <t>kom</t>
  </si>
  <si>
    <t>4.</t>
  </si>
  <si>
    <t>5.</t>
  </si>
  <si>
    <t>Ugao 17°</t>
  </si>
  <si>
    <t>Ugao 20°</t>
  </si>
  <si>
    <t>6.</t>
  </si>
  <si>
    <t>Ugao 2.00°</t>
  </si>
  <si>
    <t>Ugao 3°</t>
  </si>
  <si>
    <t>Ugao 4°</t>
  </si>
  <si>
    <t>Ugao 7°</t>
  </si>
  <si>
    <t>Ugao 10°</t>
  </si>
  <si>
    <t>Ugao 13°</t>
  </si>
  <si>
    <t>Ugao 16°</t>
  </si>
  <si>
    <t>Ugao 24°</t>
  </si>
  <si>
    <t>Ugao 28°</t>
  </si>
  <si>
    <t>Ugao 30°</t>
  </si>
  <si>
    <t>Ugao 34°</t>
  </si>
  <si>
    <t>Ugao 37°</t>
  </si>
  <si>
    <t>Ugao 43°</t>
  </si>
  <si>
    <t>Ugao 45°</t>
  </si>
  <si>
    <t>Ugao 57°</t>
  </si>
  <si>
    <t>Ugao 68°</t>
  </si>
  <si>
    <t>Ugao 81°</t>
  </si>
  <si>
    <t>7.</t>
  </si>
  <si>
    <t xml:space="preserve">Cevni lukoviHDPE PE 100 </t>
  </si>
  <si>
    <t>Ugao 120*</t>
  </si>
  <si>
    <t>Ugao 145*</t>
  </si>
  <si>
    <t>Opis</t>
  </si>
  <si>
    <t>Kol.</t>
  </si>
  <si>
    <t>Cevni lukovi DN250 (273x7,1)PN40 za zavarivanje, od čeličnih bešavnih cevi od 265GH(1.0425)prema SRPS EN 10216-2, dimenzije prema DIN 2605</t>
  </si>
  <si>
    <t>Radijus R=10D, ugao 30.00°</t>
  </si>
  <si>
    <t>9.</t>
  </si>
  <si>
    <t>Reducir PN40 od P265GH (1.0425) prema SRPS EN10216-2,</t>
  </si>
  <si>
    <t>dimenzije prema DIN 2616-2</t>
  </si>
  <si>
    <t>DN200(219.1x7,1)xDN150(168.3x4.5)</t>
  </si>
  <si>
    <t>DN250(273x8.8)xDN225(244.5x8.8)</t>
  </si>
  <si>
    <t>DN225(244.5x8.8)xDN200(219.1x8)</t>
  </si>
  <si>
    <t xml:space="preserve">10. </t>
  </si>
  <si>
    <t xml:space="preserve">T komad PN40 od P265GH (1.0425) prema SRPS EN10216-2, </t>
  </si>
  <si>
    <t>dimenzije prema DIN 2615-2</t>
  </si>
  <si>
    <t>DN225(244.5x8.8)xDN225(244.5x8.8)</t>
  </si>
  <si>
    <t>11.</t>
  </si>
  <si>
    <t>Redukujući T komad PN40 od P265GH (1.0425) prema SRPS EN10216-2, dimenzije prema DIN 2615-2</t>
  </si>
  <si>
    <t>DN150(168.3x4.5)xDN225(224.5x8.8)</t>
  </si>
  <si>
    <t>DN150(168.3x4.5)xDN200(219x7.1)</t>
  </si>
  <si>
    <t>DN150(168.3x4.5)xDN250(273x7.1)</t>
  </si>
  <si>
    <t>12.</t>
  </si>
  <si>
    <t>Prirubnica sa grlom od P245GH (1.0352) prema SRPS EN 1092-1</t>
  </si>
  <si>
    <t>EN-1092-1/</t>
  </si>
  <si>
    <t>11 B1/DN50/PN40/2.9/P245G</t>
  </si>
  <si>
    <t>11B1/DN100/PN40/3.6/P245GH</t>
  </si>
  <si>
    <t>11B1/DN150/PN40/4.5/P245GH</t>
  </si>
  <si>
    <t>11B1/DN200/PN40/7.1/P245GH</t>
  </si>
  <si>
    <t>Prirubnica tipa B1, tip zaptivne površine B, debljina grla 8,8mm, DN225 PN40, dimenzije nisu propisane standardom SRPS EN 1092-1, informativni crtež C062923641</t>
  </si>
  <si>
    <t>Broj komada za prirubničku vezu sa</t>
  </si>
  <si>
    <t>Ventilima – 36</t>
  </si>
  <si>
    <t>Broj komada za prirubničku cevnu</t>
  </si>
  <si>
    <t>Vezu – 48</t>
  </si>
  <si>
    <t>EN1092-1/11B1/DN225/PN40/8,8/P245GH</t>
  </si>
  <si>
    <t>EN 1092-1/</t>
  </si>
  <si>
    <t>11B1/DN250/PN40/7.1/P245GH</t>
  </si>
  <si>
    <t>13.</t>
  </si>
  <si>
    <t>Slepa prirubnica od P245GH (1.0352) prema SRPS EN 1092-1</t>
  </si>
  <si>
    <t>05B1/DN250/PN40/P245GH</t>
  </si>
  <si>
    <t>14.</t>
  </si>
  <si>
    <t xml:space="preserve">Kompenzatori </t>
  </si>
  <si>
    <t>opseg temperatura -25 ÷ + 60°C, dilatacija +/- 150 mm</t>
  </si>
  <si>
    <t>Proizvođač Luk Loznica, Tip AP25/225/300/0/0 ili odgovarajući</t>
  </si>
  <si>
    <t>15.</t>
  </si>
  <si>
    <t>Oslonci cevovoda</t>
  </si>
  <si>
    <t>Vodeći oslonac (VO-A) DN225, informativni crtež U 055 06M 237</t>
  </si>
  <si>
    <t xml:space="preserve">Vodeći oslonac (VO-B) DN225, informativni crtež U 055 06M 238 </t>
  </si>
  <si>
    <t>Ram za vođenje oslonaca VO-B</t>
  </si>
  <si>
    <t>Informativni crtež  U 055 06M 253</t>
  </si>
  <si>
    <t>Vodeći oslonac (VO-B)  DN225</t>
  </si>
  <si>
    <t>sužena trasa</t>
  </si>
  <si>
    <t>Informativni crtež U 055 06M 251</t>
  </si>
  <si>
    <t>U 055 06M 252</t>
  </si>
  <si>
    <t>Nepokretni oslonac (NO-A) DN225, informativni crtež U 055 06M 235</t>
  </si>
  <si>
    <t>Nepokretni oslonac (NO-B) DN225, informativni crtež U 055 06M 236</t>
  </si>
  <si>
    <t>KABL PP00-Y 1X35 MM2</t>
  </si>
  <si>
    <t>KABL PP00-A 4X150 MM2</t>
  </si>
  <si>
    <t>KABL SIGNALNI PP47 8X2,5 MM2</t>
  </si>
  <si>
    <t>KABL SIGNALNI PP47 4X6 MM2</t>
  </si>
  <si>
    <t>KABL SIGNALNI PP47 4X4 MM2</t>
  </si>
  <si>
    <t>KABL PP41 4X2,5 MM2</t>
  </si>
  <si>
    <t>KABL SIGNALNI PP41 5X10 MM2</t>
  </si>
  <si>
    <t>KABL UTP CAT 6  4x2</t>
  </si>
  <si>
    <t>KABL SIGNALNI J-Y(ST)Y 1X2X0,8</t>
  </si>
  <si>
    <t>KABL LiYCY 2x0.75</t>
  </si>
  <si>
    <t>KABL LiYCY 4x0.75</t>
  </si>
  <si>
    <t>KABL PROFIBUS</t>
  </si>
  <si>
    <t>OPTIČKI KABL</t>
  </si>
  <si>
    <t>OKITEN CREVO</t>
  </si>
  <si>
    <t>UŽE BAKARNO 95 NEIZOLOVANO</t>
  </si>
  <si>
    <t>TRAKA POCINKOVANA 30X4 (FEZN)</t>
  </si>
  <si>
    <t>TRAKA POCINKOVANA FEZN 25X4MM</t>
  </si>
  <si>
    <t>UKRSNI KOMAD 60X60/III TT</t>
  </si>
  <si>
    <t>UKRSNI KOMAD 90X90 N.B4.936/III1</t>
  </si>
  <si>
    <t>REFLEKTOR VTF250W</t>
  </si>
  <si>
    <t>TROFAZNA OG UTIČNICA, 16A</t>
  </si>
  <si>
    <t>MONOFAZNA OG UTIČNICA,SA ZAŠTITNIM PROVODNIKOM 16A</t>
  </si>
  <si>
    <t>FLUO SVETILJKA 3X36W</t>
  </si>
  <si>
    <t>ORMAN PLC-a SA OPREMOM ZA UPRAVLJANJE STANICOM   POVRATNE VODE</t>
  </si>
  <si>
    <t>Isporuka slobodnostojećeg dozidnog razvodnog ormana (+0AP02) sastavljen od jednog polja dimenzija 800x2000x600, izrašen od dva puta dekapiranog lima debljine ne manje od 1.5mm,IP55,boje RAL7032.Orman mora biti postavljen na postolje visine 100mm.orman mora posedovati samolepljivi džep za smeštaj proj.dokumentacije i ostali sitan instalcioni materijal.Neophodno je obezbediti mogučnost zaključavanja razvodnog ormana tipskim ključem.</t>
  </si>
  <si>
    <t>Ethernet ConneXium kabl-širmovani upredeni par ravni konektor-2m</t>
  </si>
  <si>
    <t>Regulisano napajanje,120...230 AC/24VDC, izlazna struja 10 A</t>
  </si>
  <si>
    <t>Analogni ulazni modul 4 kanala-naponsko/strujni</t>
  </si>
  <si>
    <t>Analogni izlazni modul 4 kanala-naponsko/strujni</t>
  </si>
  <si>
    <t>Modul za napajanje 100-240VAC/24VDC/36W</t>
  </si>
  <si>
    <t>Digitalni ulazni modul 16 kanala 24VDC sink</t>
  </si>
  <si>
    <t>Digitalni ulazni modul 32 kanala 24VDC sink</t>
  </si>
  <si>
    <t>Digitalni ulazni modul 32 kanala 24VDC source 0.5A</t>
  </si>
  <si>
    <t>FCN 2x20 zični 20m kabl</t>
  </si>
  <si>
    <t>Konektor na šraf 20 pinova</t>
  </si>
  <si>
    <t>Telefast kabl sa 20-pinskim konektorom</t>
  </si>
  <si>
    <t>Ethernet TCP/IP Modbus TCP interfejs modul</t>
  </si>
  <si>
    <t>CPU sa integrisanim Modbus i CAN open interfejsom</t>
  </si>
  <si>
    <t>Rek 8 slotova</t>
  </si>
  <si>
    <t>Pom. Kontakti za minijaturni osigurač C60C120</t>
  </si>
  <si>
    <t>Minijaturni osigurač 1 pol 4A Ckriva</t>
  </si>
  <si>
    <t>Minijaturni osigurač 1 pol 6A Ckriva</t>
  </si>
  <si>
    <t>Minijaturni osigurač 1 pol 10A Ckriva</t>
  </si>
  <si>
    <t xml:space="preserve">Sa prirubničkim setom DN250 i DN125, vijak, navrtka, podloška i zaptivka </t>
  </si>
  <si>
    <t xml:space="preserve">Podloške prema BS4320, DIN126 Form E. </t>
  </si>
  <si>
    <t xml:space="preserve">Redukcija DN150/DN100,PN25  </t>
  </si>
  <si>
    <t xml:space="preserve">Sa prirubničkim setom DN150, vijak, navrtka, podloška i zaptivka </t>
  </si>
  <si>
    <t xml:space="preserve">Materijal redukcije P235GH, SRPS EN 10253-2 </t>
  </si>
  <si>
    <t xml:space="preserve">Prirubnice EN1092-1 PN25, Materijal prema EN 10028-2 P265GH. </t>
  </si>
  <si>
    <t xml:space="preserve">Sa prirubničkim setom DN 225 i DN150, vijak, navrtka, podloška i zaptivka </t>
  </si>
  <si>
    <t xml:space="preserve">Navojni priključak DN50(60x2,9), PN25  </t>
  </si>
  <si>
    <t xml:space="preserve">Konekcija – Navojna prema BSP (ISO 7/1) </t>
  </si>
  <si>
    <t>Prema EN10241</t>
  </si>
  <si>
    <r>
      <t>Cev sa navojem DN25(33,7x2,6), PN 25</t>
    </r>
    <r>
      <rPr>
        <b/>
        <sz val="12"/>
        <color indexed="8"/>
        <rFont val="Calibri"/>
        <family val="2"/>
      </rPr>
      <t xml:space="preserve">, </t>
    </r>
    <r>
      <rPr>
        <b/>
        <sz val="11.5"/>
        <color indexed="8"/>
        <rFont val="Calibri"/>
        <family val="2"/>
      </rPr>
      <t xml:space="preserve">Dužina 15cm  </t>
    </r>
  </si>
  <si>
    <t>Navoj na jednoj strani prema BSP (ISO 7, EN 10226-2)</t>
  </si>
  <si>
    <t>Cev DN125(139,7x4), PN 16</t>
  </si>
  <si>
    <r>
      <t>Cev DN150(168,3x4,5), PN25,</t>
    </r>
    <r>
      <rPr>
        <b/>
        <sz val="12"/>
        <color indexed="8"/>
        <rFont val="Calibri"/>
        <family val="2"/>
      </rPr>
      <t xml:space="preserve"> </t>
    </r>
  </si>
  <si>
    <t>Cev DN250(273x6,3), PN16</t>
  </si>
  <si>
    <t xml:space="preserve">Stub sa kliznim osloncem  </t>
  </si>
  <si>
    <t xml:space="preserve">Konzola sa kliznim osloncem  </t>
  </si>
  <si>
    <t xml:space="preserve">Bravarski radovi </t>
  </si>
  <si>
    <t>Elektromontažerski radovi</t>
  </si>
  <si>
    <t xml:space="preserve">Rad zavarivača            </t>
  </si>
  <si>
    <t xml:space="preserve">Rad autodizalice </t>
  </si>
  <si>
    <t xml:space="preserve">Rad viljuškara            </t>
  </si>
  <si>
    <t xml:space="preserve">Rad dizelagregata              </t>
  </si>
  <si>
    <t xml:space="preserve">Angažovanje traktora </t>
  </si>
  <si>
    <t>Angažovanje terenskog vozila (sl. tipu Lada Niva )</t>
  </si>
  <si>
    <t>čas</t>
  </si>
  <si>
    <t>km</t>
  </si>
  <si>
    <t>Opis dela</t>
  </si>
  <si>
    <t xml:space="preserve">Projektovanje sistema za usisavanje pepela </t>
  </si>
  <si>
    <t>UKUPNO:</t>
  </si>
  <si>
    <t>Cevovod povratne vode</t>
  </si>
  <si>
    <t>Put T11-T21</t>
  </si>
  <si>
    <t>Rezervoar povratne vode</t>
  </si>
  <si>
    <t>Pumpna stanica povratne vode</t>
  </si>
  <si>
    <t>Piging stanica za slanje</t>
  </si>
  <si>
    <t>Temelji piging prijemna stanica</t>
  </si>
  <si>
    <t>Propust T35-T36</t>
  </si>
  <si>
    <t>Propust T29-T30</t>
  </si>
  <si>
    <t>Z1-Z2</t>
  </si>
  <si>
    <t>T41-1 do T57-3</t>
  </si>
  <si>
    <t>T21-1 do T38-1</t>
  </si>
  <si>
    <t>T19-2 do T20-9</t>
  </si>
  <si>
    <t>T14-8 do T19-1</t>
  </si>
  <si>
    <t>T1-1 do T14-7</t>
  </si>
  <si>
    <t>REKAPITULACIJA</t>
  </si>
  <si>
    <t>Ukupno(din.) od A-F:</t>
  </si>
  <si>
    <t>Ostali radovi........................................................................</t>
  </si>
  <si>
    <t>F.</t>
  </si>
  <si>
    <t>Radovi od metala........................................................................</t>
  </si>
  <si>
    <t>E.</t>
  </si>
  <si>
    <t>Armirački  radovi........................................................................</t>
  </si>
  <si>
    <t>D.</t>
  </si>
  <si>
    <t>Betonski  radovi........................................................................</t>
  </si>
  <si>
    <t>C.</t>
  </si>
  <si>
    <t>Zemljani  radovi........................................................................</t>
  </si>
  <si>
    <t>B.</t>
  </si>
  <si>
    <t>Pripremni  radovi........................................................................</t>
  </si>
  <si>
    <t>A.</t>
  </si>
  <si>
    <t>UKUPNO OSTALI RADOVI:</t>
  </si>
  <si>
    <t>7*3</t>
  </si>
  <si>
    <t>Izrada oslonaca kompenzatora (uz saglasnost projektanta), po tačnoj šemi veze sa podkonstrukcijom, u zavisnosti od odabranog proizvođača projektovanog kompenzatora. (učešće podkonstrukcije je 100kg po kompenzatoru)</t>
  </si>
  <si>
    <t>F. OSTALI RADOVI</t>
  </si>
  <si>
    <t>UKUPNO RADOVI OD METALA:</t>
  </si>
  <si>
    <t>kg</t>
  </si>
  <si>
    <t>111694.19+2500</t>
  </si>
  <si>
    <t>Minijaturni osigurač 1 pol 16A Ckriva</t>
  </si>
  <si>
    <t>Termostat,1NO za ventilaciju</t>
  </si>
  <si>
    <t>Ventilator 85 m3/h 24VDC</t>
  </si>
  <si>
    <t>Plastični džep za dokumentaciju</t>
  </si>
  <si>
    <t>Kablovska uvodnica 1ulaz 800x600</t>
  </si>
  <si>
    <t>Učvršćeni plato za orman 800x600</t>
  </si>
  <si>
    <t>Svetiljka za orman sa priključnicom,75W 230 VAC</t>
  </si>
  <si>
    <t>Metalni orman sa montažnom pločom 800x2000x600</t>
  </si>
  <si>
    <t>Alke za podizanje</t>
  </si>
  <si>
    <t>Postolje prednji deo 800x100</t>
  </si>
  <si>
    <t>Postolje bočne strane 2 kom 600x100</t>
  </si>
  <si>
    <t>Interfejs rele 24VDC,1CO,6A</t>
  </si>
  <si>
    <t>Relejno postolje 1C/O za RSL rele</t>
  </si>
  <si>
    <t>Smart UPSx 750VA LCD 230 V</t>
  </si>
  <si>
    <t>Prolazna klema sa oprugom 1.5 mm2</t>
  </si>
  <si>
    <t>Prolazna klema sa oprugom 2.5 mm2</t>
  </si>
  <si>
    <t>Prolazna klema sa oprugom 2.5 mm</t>
  </si>
  <si>
    <t>Klema uzemljenja sa oprugom</t>
  </si>
  <si>
    <t>Prolazna klema sa oprugom 4.0mm2</t>
  </si>
  <si>
    <t>Prolazna klema sa oprugom 4.0 mm2</t>
  </si>
  <si>
    <t>Klema osigurač sa oprugom 4mm2</t>
  </si>
  <si>
    <t>Klema za uzemljenje sa oprugom 4mm2</t>
  </si>
  <si>
    <t>Univerzalna klema na dva nivoa sa oprugom 1.5 mm2</t>
  </si>
  <si>
    <t>Conexium podešljiv Switch 2x10/100TX,2x100FX SM sa redundantnim protokolima</t>
  </si>
  <si>
    <t>Panel osetljiv na dodir 12,1",800x600 pixel SVGA,TFT LCD</t>
  </si>
  <si>
    <t>Modbus serijski link za XBT panel, 2.5m 2 muška RJ45</t>
  </si>
  <si>
    <t>OPERATORSKA STANICA KKC ZA UPRAVLJANJE STANICOM POVRATNE VODE  SA OPREMOM</t>
  </si>
  <si>
    <t xml:space="preserve">Isporuka računara sa instalisanimSCADA programom, softverskom licencom od 150 tačaka, hardverskom opremom za komunikaciju sa PLC-om minimum sledećih performansi:    </t>
  </si>
  <si>
    <t>CPU Intel Core  i3 3GHz</t>
  </si>
  <si>
    <t>RAM 8GB 2x4 DDR3</t>
  </si>
  <si>
    <t>Hard disk 320 GB   RAID 1 (mirror) konfiguracija</t>
  </si>
  <si>
    <t xml:space="preserve">Mrežna kartica 100Base-TX (RJ45) </t>
  </si>
  <si>
    <t>Grafička kartica Matrox G450 ili slično sa podrškom za 4 monitora</t>
  </si>
  <si>
    <t>monitor 24 " , LED, HD full,1920x1080</t>
  </si>
  <si>
    <t>miš optički</t>
  </si>
  <si>
    <t>tastatura QWERTY  sa  101 tasterom</t>
  </si>
  <si>
    <t>ORMAN RADIO RELEJNE VEZE IP65 SA OPREMOM</t>
  </si>
  <si>
    <t>Isporuka ormana dimenzija  250 x 250 x 150 IP65 sa sledećom opremom</t>
  </si>
  <si>
    <t>radio modem sl. Tipu SATELLINE-3asd   u slobodnom opsegu 869-870 MHz sa antenom</t>
  </si>
  <si>
    <t xml:space="preserve">radio modem sl. Tipu SATELLINE-3asd-869, konfigurisan kao repeater sa splitterom za 2 antene   </t>
  </si>
  <si>
    <t>Konvertor RS232 na Modbus(Profibus)</t>
  </si>
  <si>
    <t>napojna jedinica ( 12-30VDC)</t>
  </si>
  <si>
    <t>Koaksijalni kabl RG 58</t>
  </si>
  <si>
    <t>Sitan montažni materijal ( kleme, osigurači)</t>
  </si>
  <si>
    <t>UREĐAJ ZA ULTRAZVUČNO MERENJE NIVOA</t>
  </si>
  <si>
    <t>Transmiter protoka 10.5-32 VDC,  4-20mA, slično tipu EH  FMU 90</t>
  </si>
  <si>
    <t xml:space="preserve">UREĐAJ ZA ELEKTROMAGNETNO MERENJE PROTOKA </t>
  </si>
  <si>
    <t>Transmiter protoka DN250, PN25, 4-20mA, slično tipu EH Promag 55S</t>
  </si>
  <si>
    <t xml:space="preserve">UREĐAJ ZA  MERENJE PRITISKA </t>
  </si>
  <si>
    <t>Transmiter pritiska, priključak 1/2 MNPT ,Gland M20 ,4-20mA,sl. tipu Cerabar M PMC51</t>
  </si>
  <si>
    <t>PREKIDAČ PRITISKA 100-1200 Mpa</t>
  </si>
  <si>
    <t>Prekidač pritiska ,opseg 100-1200 Mpa, M20 konektor  sl. tipu FESTO PEV-1/4-B</t>
  </si>
  <si>
    <t>NIVO PREKIDAČ SONDA SA KABLOM 10m</t>
  </si>
  <si>
    <t>Sonda nivoa, konektor M20</t>
  </si>
  <si>
    <t>USLUGA MONTAŽE I PUŠTANJE U RAD NOVE ILI REKONSTRUISANE ELEKTROOPREME</t>
  </si>
  <si>
    <t>%</t>
  </si>
  <si>
    <t>Montaža i puštanje u rad montažne trafo stanice 6/0,4kV 1x630kVA</t>
  </si>
  <si>
    <r>
      <rPr>
        <b/>
        <sz val="10"/>
        <color indexed="8"/>
        <rFont val="Arial"/>
        <family val="2"/>
      </rPr>
      <t>a)</t>
    </r>
    <r>
      <rPr>
        <sz val="10"/>
        <color indexed="8"/>
        <rFont val="Arial"/>
        <family val="2"/>
      </rPr>
      <t xml:space="preserve"> Transport i montaža betonskog kućišta tip EBB-D1 komplet sa pripadajućim metalnim građevinskim elementima, vratima i žaluzinama od eloksiranog sluminijuma, zaštitnom aluminijumskom mrežom ispod krova, limenim koritom za ulje, ventilacionim rešetkama, nosačem transformatora GNT 20, podnim poklopcem, trotoarem oko objekta od armirano betonskih ploča i kablovicama za izlaz kablova. Pozicija obuhvata pripremu terena za montažu, (iskop nasip i zatrpavanje), planiranje i postavljanje trotoara oko objekta trafostanice.</t>
    </r>
  </si>
  <si>
    <r>
      <rPr>
        <b/>
        <sz val="10"/>
        <color indexed="8"/>
        <rFont val="Arial"/>
        <family val="2"/>
      </rPr>
      <t>b)</t>
    </r>
    <r>
      <rPr>
        <sz val="10"/>
        <color indexed="8"/>
        <rFont val="Arial"/>
        <family val="2"/>
      </rPr>
      <t xml:space="preserve"> Polaganje kabla XHE 49 3x95/16 mm</t>
    </r>
    <r>
      <rPr>
        <vertAlign val="superscript"/>
        <sz val="10"/>
        <color indexed="8"/>
        <rFont val="Arial"/>
        <family val="2"/>
      </rPr>
      <t>2</t>
    </r>
    <r>
      <rPr>
        <sz val="10"/>
        <color indexed="8"/>
        <rFont val="Arial"/>
        <family val="2"/>
      </rPr>
      <t xml:space="preserve">, 6/10 kV, od izvodne ćelije VN u postojećoj trafostanici do vodne VN ćelije u novoj trafostanici. Kabal se postavlja u postojeći kablovski kanal, a delom kroz tvrde PVC cevi (na ulasku/izlasku iz objekata). </t>
    </r>
  </si>
  <si>
    <r>
      <rPr>
        <b/>
        <sz val="10"/>
        <color indexed="8"/>
        <rFont val="Arial"/>
        <family val="2"/>
      </rPr>
      <t xml:space="preserve"> c)</t>
    </r>
    <r>
      <rPr>
        <sz val="10"/>
        <color indexed="8"/>
        <rFont val="Arial"/>
        <family val="2"/>
      </rPr>
      <t xml:space="preserve"> Montaža kablovske završnice, slične tipu KZTY 10/3-95, "Kablovi Jagodina" za kabal XHE 49 2x95mm</t>
    </r>
    <r>
      <rPr>
        <vertAlign val="superscript"/>
        <sz val="10"/>
        <color indexed="8"/>
        <rFont val="Arial"/>
        <family val="2"/>
      </rPr>
      <t>2</t>
    </r>
  </si>
  <si>
    <r>
      <rPr>
        <b/>
        <sz val="9"/>
        <color indexed="8"/>
        <rFont val="Arial"/>
        <family val="2"/>
      </rPr>
      <t xml:space="preserve">d)   </t>
    </r>
    <r>
      <rPr>
        <sz val="9"/>
        <color indexed="8"/>
        <rFont val="Arial"/>
        <family val="2"/>
      </rPr>
      <t>Montaža  i puštanje u rad tipski testiranog  VN postrojenja</t>
    </r>
  </si>
  <si>
    <r>
      <rPr>
        <b/>
        <sz val="10"/>
        <color indexed="8"/>
        <rFont val="Arial"/>
        <family val="2"/>
      </rPr>
      <t xml:space="preserve">e) </t>
    </r>
    <r>
      <rPr>
        <sz val="10"/>
        <color indexed="8"/>
        <rFont val="Arial"/>
        <family val="2"/>
      </rPr>
      <t>Postavljanje kabla XHE 49 3x50/16 mm</t>
    </r>
    <r>
      <rPr>
        <vertAlign val="superscript"/>
        <sz val="10"/>
        <color indexed="8"/>
        <rFont val="Arial"/>
        <family val="2"/>
      </rPr>
      <t>2</t>
    </r>
    <r>
      <rPr>
        <sz val="10"/>
        <color indexed="8"/>
        <rFont val="Arial"/>
        <family val="2"/>
      </rPr>
      <t>, 6/10 kV, od VN trafo ćelije, do transformatora u kabl kanalu, a delom po zidu na nosačima.</t>
    </r>
  </si>
  <si>
    <r>
      <rPr>
        <b/>
        <sz val="10"/>
        <color indexed="8"/>
        <rFont val="Arial"/>
        <family val="2"/>
      </rPr>
      <t>f)</t>
    </r>
    <r>
      <rPr>
        <sz val="10"/>
        <color indexed="8"/>
        <rFont val="Arial"/>
        <family val="2"/>
      </rPr>
      <t xml:space="preserve">   Montaža kablovske završnice, slične tipu KZTY 10/3-70, "Kablovi Jagodina" za kabal XHE 49 3x50mm</t>
    </r>
    <r>
      <rPr>
        <vertAlign val="superscript"/>
        <sz val="10"/>
        <color indexed="8"/>
        <rFont val="Arial"/>
        <family val="2"/>
      </rPr>
      <t>2</t>
    </r>
  </si>
  <si>
    <r>
      <rPr>
        <b/>
        <sz val="10"/>
        <color indexed="8"/>
        <rFont val="Arial"/>
        <family val="2"/>
      </rPr>
      <t>g)</t>
    </r>
    <r>
      <rPr>
        <sz val="10"/>
        <color indexed="8"/>
        <rFont val="Arial"/>
        <family val="2"/>
      </rPr>
      <t xml:space="preserve">   Polaganje kabla za vezu senzora za merenje temperature namotaja sa NN tablom. Veza se izvodi kablom PP00 7x2.5mm</t>
    </r>
    <r>
      <rPr>
        <vertAlign val="superscript"/>
        <sz val="10"/>
        <color indexed="8"/>
        <rFont val="Arial"/>
        <family val="2"/>
      </rPr>
      <t>2</t>
    </r>
    <r>
      <rPr>
        <sz val="10"/>
        <color indexed="8"/>
        <rFont val="Arial"/>
        <family val="2"/>
      </rPr>
      <t>. Kabal se polaze u kablovski kanal.</t>
    </r>
  </si>
  <si>
    <r>
      <rPr>
        <b/>
        <sz val="10"/>
        <color indexed="8"/>
        <rFont val="Arial"/>
        <family val="2"/>
      </rPr>
      <t xml:space="preserve">h)  </t>
    </r>
    <r>
      <rPr>
        <sz val="10"/>
        <color indexed="8"/>
        <rFont val="Arial"/>
        <family val="2"/>
      </rPr>
      <t>M</t>
    </r>
    <r>
      <rPr>
        <sz val="10"/>
        <color indexed="8"/>
        <rFont val="Arial"/>
        <family val="2"/>
      </rPr>
      <t>ontaža nosača kabla 6/10kV u trafo boksu, prema detaljima iz grafičke dokumentacije.</t>
    </r>
  </si>
  <si>
    <r>
      <rPr>
        <b/>
        <sz val="10"/>
        <color indexed="8"/>
        <rFont val="Arial"/>
        <family val="2"/>
      </rPr>
      <t>i)</t>
    </r>
    <r>
      <rPr>
        <sz val="10"/>
        <color indexed="8"/>
        <rFont val="Arial"/>
        <family val="2"/>
      </rPr>
      <t xml:space="preserve">  Ugradnja NN sabirničkog sistema izrađenog od bakra, za vezu transformator-NN tabla. Sabrinice su dimezije 60x10mm za fazne i 60x50mm za nulti vod.</t>
    </r>
  </si>
  <si>
    <r>
      <rPr>
        <b/>
        <sz val="10"/>
        <color indexed="8"/>
        <rFont val="Arial"/>
        <family val="2"/>
      </rPr>
      <t>j)</t>
    </r>
    <r>
      <rPr>
        <sz val="10"/>
        <color indexed="8"/>
        <rFont val="Arial"/>
        <family val="2"/>
      </rPr>
      <t xml:space="preserve"> Ugradnja 4 potporna izolatora za nošenje sabirničkog sistema, sličnih tipu IPB-A1 FMT Zaječar, komplet sa konzolom za nošenje. </t>
    </r>
  </si>
  <si>
    <r>
      <rPr>
        <b/>
        <sz val="9"/>
        <color indexed="8"/>
        <rFont val="Arial"/>
        <family val="2"/>
      </rPr>
      <t xml:space="preserve">k) </t>
    </r>
    <r>
      <rPr>
        <sz val="9"/>
        <color indexed="8"/>
        <rFont val="Arial"/>
        <family val="2"/>
      </rPr>
      <t>Montaža i puštanje u rad niskonaponskog tipski testiranog NN postrojenja</t>
    </r>
  </si>
  <si>
    <r>
      <rPr>
        <b/>
        <sz val="10"/>
        <color indexed="8"/>
        <rFont val="Arial"/>
        <family val="2"/>
      </rPr>
      <t xml:space="preserve">l) </t>
    </r>
    <r>
      <rPr>
        <sz val="10"/>
        <color indexed="8"/>
        <rFont val="Arial"/>
        <family val="2"/>
      </rPr>
      <t>Izrada elektro instalacije za sijalično mesto kablom PP00-Y 3x1.5mm2, postavljenim po zidu na odstojnim obujmicama sa isporukom bakelitnih razvodnih kutija za montažu na zid i prekidača. Prosečna dužina strujnog mesta je 8m.</t>
    </r>
  </si>
  <si>
    <r>
      <rPr>
        <b/>
        <sz val="10"/>
        <color indexed="8"/>
        <rFont val="Arial"/>
        <family val="2"/>
      </rPr>
      <t>m)</t>
    </r>
    <r>
      <rPr>
        <sz val="10"/>
        <color indexed="8"/>
        <rFont val="Arial"/>
        <family val="2"/>
      </rPr>
      <t xml:space="preserve"> Postavljanje trake Fe/Zn 25x4 mm za unutrašnji vod za izjednačenje potencijala TS, na nosačima i sa povezivanjem na sabirni zemljovod kućišta i nosača transformatora, 6.3kV postrojenja, 0.42kV postrojenja. Ukupna dužina trake iznosi oko 30m'. U cenu ulaze traka, ukrsni komadi i ostali potrebni materijal.
</t>
    </r>
  </si>
  <si>
    <r>
      <rPr>
        <b/>
        <sz val="10"/>
        <color indexed="8"/>
        <rFont val="Arial"/>
        <family val="2"/>
      </rPr>
      <t xml:space="preserve">n) </t>
    </r>
    <r>
      <rPr>
        <sz val="10"/>
        <color indexed="8"/>
        <rFont val="Arial"/>
        <family val="2"/>
      </rPr>
      <t>Iskop rova širine 0,4 m potrebne dubine (0,6 0,8 i 1m) za traku spoljnog uzemljivača u zemljištu IV kategorije sa ponovnim zatrpavanjem.</t>
    </r>
  </si>
  <si>
    <r>
      <rPr>
        <b/>
        <sz val="10"/>
        <color indexed="8"/>
        <rFont val="Arial"/>
        <family val="2"/>
      </rPr>
      <t xml:space="preserve">o) </t>
    </r>
    <r>
      <rPr>
        <sz val="10"/>
        <color indexed="8"/>
        <rFont val="Arial"/>
        <family val="2"/>
      </rPr>
      <t>Postavljanje trake FeZn 30x4 mm za izradu tri prstena zaštitnog uzemljenja. Traka se postavlja u rov. Cena obuhvata izradu veza ukrsnim komadima SRPS N.B.U925 u kutiji KUK 90x90 i zalivanjem spoja.</t>
    </r>
  </si>
  <si>
    <r>
      <rPr>
        <b/>
        <sz val="10"/>
        <color indexed="8"/>
        <rFont val="Arial"/>
        <family val="2"/>
      </rPr>
      <t xml:space="preserve">p)  </t>
    </r>
    <r>
      <rPr>
        <sz val="10"/>
        <color indexed="8"/>
        <rFont val="Arial"/>
        <family val="2"/>
      </rPr>
      <t>Ugradnja kabla tipa PPOO-Y 1x50 mm</t>
    </r>
    <r>
      <rPr>
        <vertAlign val="superscript"/>
        <sz val="10"/>
        <color indexed="8"/>
        <rFont val="Arial"/>
        <family val="2"/>
      </rPr>
      <t>2</t>
    </r>
    <r>
      <rPr>
        <sz val="10"/>
        <color indexed="8"/>
        <rFont val="Arial"/>
        <family val="2"/>
      </rPr>
      <t xml:space="preserve"> za vezu radnog uzemljenja sa povezivanjem na opremu.</t>
    </r>
  </si>
  <si>
    <r>
      <rPr>
        <b/>
        <sz val="10"/>
        <color indexed="8"/>
        <rFont val="Arial"/>
        <family val="2"/>
      </rPr>
      <t>r)</t>
    </r>
    <r>
      <rPr>
        <sz val="10"/>
        <color indexed="8"/>
        <rFont val="Arial"/>
        <family val="2"/>
      </rPr>
      <t xml:space="preserve"> Ugradnja kablovske spojnice SKS-70 na mestu spajanja radnog uzemljivača sa kablom PPOO-Y 1x50 mm</t>
    </r>
    <r>
      <rPr>
        <vertAlign val="superscript"/>
        <sz val="10"/>
        <color indexed="8"/>
        <rFont val="Arial"/>
        <family val="2"/>
      </rPr>
      <t>2</t>
    </r>
    <r>
      <rPr>
        <sz val="10"/>
        <color indexed="8"/>
        <rFont val="Arial"/>
        <family val="2"/>
      </rPr>
      <t>. U cenu uračunat i spojni pribor (kabal-traka).</t>
    </r>
  </si>
  <si>
    <r>
      <rPr>
        <b/>
        <sz val="10"/>
        <color indexed="8"/>
        <rFont val="Arial"/>
        <family val="2"/>
      </rPr>
      <t>s)</t>
    </r>
    <r>
      <rPr>
        <sz val="10"/>
        <color indexed="8"/>
        <rFont val="Arial"/>
        <family val="2"/>
      </rPr>
      <t xml:space="preserve"> Postavljanje Fe/Zn cevi – sondi Ø2,5", L=3 met. na konturi radnog uzemljivača sa povezivanjem.</t>
    </r>
  </si>
  <si>
    <r>
      <rPr>
        <b/>
        <sz val="10"/>
        <color indexed="8"/>
        <rFont val="Arial"/>
        <family val="2"/>
      </rPr>
      <t>u)</t>
    </r>
    <r>
      <rPr>
        <sz val="10"/>
        <color indexed="8"/>
        <rFont val="Arial"/>
        <family val="2"/>
      </rPr>
      <t>Izrada projekta izvedeno stanja objekta u tri  štampana primerka + 1 primerak na CD-u.</t>
    </r>
  </si>
  <si>
    <t>Izrada tucaničnog zastora d=10 cm od krečnjačkog tucanika frakcije 0 - 100 mm sa zbijanjem glatkim valjkom težine najmanje 12 tona. Obračun po m2 uvaljanog materijala.</t>
  </si>
  <si>
    <t>Nasipanje kolovozne konstrukcije od prirodne mešavine šljunka Moravaca  sa kontrolisanim zbijanjem  kompaktorom ili drugim vibro sredstvima,zbijanje vršiti u nivoima visine do 20cm. U cenu uracunata nabavka šljunka, transport i nasipanje sa zbijanjem do Ms=50Mpa</t>
  </si>
  <si>
    <t>Izrada šljunčanog tampona ispod propusta i podbijanje ispod montiranih cevi.
Obračun po m3</t>
  </si>
  <si>
    <t>Izrada bankina od šljunkovitog materijala  Obračun po m3</t>
  </si>
  <si>
    <t>Iskop tla III kat 80% mašinski i 20% ručno, sa uklanjanjem i planiranjem iskopanog materijala, za izradu betonske rigole pored puta i za izradu propusta. Obračun po m3</t>
  </si>
  <si>
    <t>Planiranje i valjanje podtla</t>
  </si>
  <si>
    <t xml:space="preserve"> - utovar, transport do 1000m, kipanje i planiranje d=30cm</t>
  </si>
  <si>
    <t xml:space="preserve"> - utovar, transport do 200m, kipanje i planiranje d=30cm</t>
  </si>
  <si>
    <t xml:space="preserve"> - transport iskopa guranjem do 50m sa planiranjem u slojevima d=30cm</t>
  </si>
  <si>
    <t xml:space="preserve">Izrada useka u postojećem terenu u gabaritu novog cevovoda TEKO-A, u cenu uračunat iskop i odvoz na deponiju, odnosno u nasip </t>
  </si>
  <si>
    <t>m3</t>
  </si>
  <si>
    <t>Obračun po m3 ugrađenog materijala</t>
  </si>
  <si>
    <t>Izrada nasipa od glinovitog materijala uzetog iz pozajmišta sa srednje udaljenosti do 1000m. Materijal se zbija odgovarajućim mašinama da se dobije zbijenost 95% standardnog Proktorovog opita.</t>
  </si>
  <si>
    <t>Plaća se po m2 iskopanog materijala.</t>
  </si>
  <si>
    <t>Seča stabala debljine veće od 15cm sa odvozom na mesto gde odredi investitor. Obračun po kom.</t>
  </si>
  <si>
    <t>Mašinsko rušenje buldozerom ili rovokopačem, betonske pešačke staze za prilaz PRIM-u sa utovarom i odvozom na gradsku deponiju. Obračun po m3</t>
  </si>
  <si>
    <t>paus.</t>
  </si>
  <si>
    <t xml:space="preserve">Izrada  projekta izvedenog objekta servisnog puta </t>
  </si>
  <si>
    <r>
      <rPr>
        <b/>
        <sz val="12"/>
        <rFont val="Times New Roman"/>
        <family val="1"/>
      </rPr>
      <t xml:space="preserve">Geodetsko obeležavanje </t>
    </r>
    <r>
      <rPr>
        <sz val="12"/>
        <rFont val="Times New Roman"/>
        <family val="1"/>
      </rPr>
      <t>profila, snimanje nultog stanja, obnavljanje profila tokom izvođenja radova i snimanje izvedenog stanja. Obračun po km trase puta</t>
    </r>
  </si>
  <si>
    <t xml:space="preserve"> PUT NA DEONICI OD T11 DO T21</t>
  </si>
  <si>
    <t>Ostali radovi..............................................................................</t>
  </si>
  <si>
    <t>UKUPNO OSTALI RADOVI :</t>
  </si>
  <si>
    <t>15.3*1.1</t>
  </si>
  <si>
    <r>
      <t xml:space="preserve">Zaštitna PVC cev </t>
    </r>
    <r>
      <rPr>
        <sz val="11"/>
        <rFont val="Calibri"/>
        <family val="2"/>
      </rPr>
      <t>Ø</t>
    </r>
    <r>
      <rPr>
        <sz val="9.35"/>
        <rFont val="Calibri"/>
        <family val="2"/>
      </rPr>
      <t>200mm el.instalacija od trafoa do ormana el.opreme u pumpnoj stanici</t>
    </r>
  </si>
  <si>
    <r>
      <t>m</t>
    </r>
    <r>
      <rPr>
        <vertAlign val="superscript"/>
        <sz val="11"/>
        <rFont val="Calibri"/>
        <family val="2"/>
      </rPr>
      <t>2</t>
    </r>
  </si>
  <si>
    <t>(5.6*2+4.1*2)*3</t>
  </si>
  <si>
    <t>Premaz penetrata (hidroizolacionog) sa unutrašnje strane zidova i ploče dna na drenažnom bazenu</t>
  </si>
  <si>
    <t>F.OSTALI RADOVI</t>
  </si>
  <si>
    <t>Armatura RA 400/500 (B500) betona ukopanog dela pumpne stanice</t>
  </si>
  <si>
    <t>(0.9*(4.3+7)*2+0.9*5.8*3+0.9*3.5)*0.05+(3*1.3*2+5.6*6.8+5.6*4.1)*0.05</t>
  </si>
  <si>
    <t>Mrsav beton ispod tem.traka, dna bazena, tem.pumpi i podne ploče MB15</t>
  </si>
  <si>
    <t>(11.5*2*1+6*2*1)*0.1</t>
  </si>
  <si>
    <t>Armirani beton staze oko objekta (MB40(C35/45),V8,M200)</t>
  </si>
  <si>
    <t>1.5*1.5*0.15</t>
  </si>
  <si>
    <t>Armirani beton platforme na vrhu bazena (MB40(C35/45),V8,M200)</t>
  </si>
  <si>
    <t>5.6*4.1*0.2</t>
  </si>
  <si>
    <t>Armirani beton ploče dna bazena (MB40(C35/45),V8,M200)</t>
  </si>
  <si>
    <t>5.6*6.8*0.15</t>
  </si>
  <si>
    <t>Armirani beton podne ploče (MB40(C35/45),V8,M200)</t>
  </si>
  <si>
    <t>2.9*1.2*2*1.05+1.1*2.1*0.3</t>
  </si>
  <si>
    <t>Armirani beton temelja pumpi i el.ormana(MB40(C35/45),V8,M200)</t>
  </si>
  <si>
    <t>4.3*4*0.2*2+5.8*4*0.2+5.8*4.5*0.2</t>
  </si>
  <si>
    <t>Armirani beton zidova bazena (MB40(C35/45),V8,M200)</t>
  </si>
  <si>
    <t>7*2*0.2*0.8+6*0.2*0.8+0.2*4.1*0.8</t>
  </si>
  <si>
    <t>Armirani beton tem.parapeta na delu pumpne stanice (MB40(C35/45),V8,M200)</t>
  </si>
  <si>
    <t>(12.1*2*0.8+5*3*0.8+3.5*0.8)*0.2</t>
  </si>
  <si>
    <t>Armirani beton tem.traka pumpne stanice i drenažnog bazena. MB40(C35/45),V8,M200</t>
  </si>
  <si>
    <t>Izrada kanala el.instalacija 60/130cm u svemu prema opisu datom u crtežu u graf.dokumentaciji</t>
  </si>
  <si>
    <t>0.75*0.7*(12.5+10*2)</t>
  </si>
  <si>
    <t>U cenu uračunat transport, nivelacija i zbijanje</t>
  </si>
  <si>
    <t>Zatrpavanje šljunkom uz zidove objekta, a posle skidanje podgrade, sa zbijanjem.</t>
  </si>
  <si>
    <t>5.6*4.1*0.78+5.6*6.8*0.3</t>
  </si>
  <si>
    <t xml:space="preserve">Preporuka je da nakon završetka iskopa, a pre nasipanja zamenskog tla, izvršiti zbijanje podtla, odgovarajućom opremom, do postizanja modula stišljivosto od Ms=10Mpa. </t>
  </si>
  <si>
    <t>Ispod podne ploče i dna bazena izvršiti zbijanje šljunčanog nasipa Ms=25MPa.</t>
  </si>
  <si>
    <t>1.4*(12.1*2+4.3+4.2*3)*0.6+2.9*1.2*0.6</t>
  </si>
  <si>
    <t xml:space="preserve">Preporuka je da nakon završetka iskopa, a pre nasipanja zamenskog tla, izvršiti zbijanje podtla, odgovarajućom opremom, od postizanja modula stišljivosto od Ms=10Mpa. </t>
  </si>
  <si>
    <t>Ispod temeljnih traka objekta i tem.pumpi izvršiti zamenu tla debljine 0.6m u dva sloja od 0.3m, gde će prvi sloj biti od tucanika sa postignutim modulom stišljivosti od Ms=10Mpa, dok će drugi sloj biti rizla sa postignutin modulom zbijenosti od Ms= 35Mpa</t>
  </si>
  <si>
    <t>1.4*(12.1*2+4.3+4.2*3)*1.2+2.9*1.2*1.2+8*13.5*0.25</t>
  </si>
  <si>
    <t xml:space="preserve">Iskop zemlje za temelje pumpne stanice i drenažnog bazena. Potrebne podgrade, odnošenje na deponiju uračunato u cenu. </t>
  </si>
  <si>
    <t>REZERVOAR POVRATNE VODE</t>
  </si>
  <si>
    <t>Ukupno od A+E:</t>
  </si>
  <si>
    <t>Pripremni radovi........................................................................</t>
  </si>
  <si>
    <t>2163*1.15</t>
  </si>
  <si>
    <t>Metalna kostrukcija pumpne stanice, ograda na platformi na vrhu bazena S235</t>
  </si>
  <si>
    <t>Izrada i montaža čeličnih elemenata konstrukcije krova iznad pumpne stanice (rožnjače i elementi veze) prema detaljima i specifikaciji datoj u izvođačkom projektu(nabavka, izrada, transport i montaža čelične konstrukcije). Svi ugaoni varovi moraju biti pr</t>
  </si>
  <si>
    <t>nula din.</t>
  </si>
  <si>
    <t>PUMPNA STANICA POVRATNE VODE</t>
  </si>
  <si>
    <t>Ukupno od A-E:</t>
  </si>
  <si>
    <t>(1.6*2*2+4.5+2.1*2)*50</t>
  </si>
  <si>
    <t>Metalna ograda platforme, sve od S235</t>
  </si>
  <si>
    <t xml:space="preserve">Izrada i montaža čeličnih elemenata konstrukcije čistačke stanice prema detaljima i specifikaciji datoj u izvođačkom projektu(nabavka, izrada, transport i montaža čelične konstrukcije). Svi ugaoni varovi moraju biti pregledani od strane nadzornog organa, </t>
  </si>
  <si>
    <t>Armatura RA 400/500 (B500) betona konstrukcije čist.stanice</t>
  </si>
  <si>
    <t>0.8*0.25*0.05+0.7*0.7*0.05*6</t>
  </si>
  <si>
    <t>Mrsav beton ispod temelja MB15(C12/15)</t>
  </si>
  <si>
    <t>1.6*0.15*0.8*2*2</t>
  </si>
  <si>
    <t>Armirani beton stepenišne ploče (MB30(C25/30),M150)</t>
  </si>
  <si>
    <t>4.5*2.135*0.2</t>
  </si>
  <si>
    <t>Armirani beton ploče (MB30(C25/30),M150)</t>
  </si>
  <si>
    <t>2.7*0.2*0.59+2.9*0.4*0.4</t>
  </si>
  <si>
    <t>Armirani beton bet.oslonaca za cevovod (MB30(C25/30),V8,M200)</t>
  </si>
  <si>
    <t>0.2*0.2*1.6*6</t>
  </si>
  <si>
    <t>Armirani beton stubova 20/20 (MB30(C25/30),M150)</t>
  </si>
  <si>
    <t>0.6*0.6*0.2*6+0.25*0.85*0.8*2</t>
  </si>
  <si>
    <t>Armirani beton temelja čistačke stanice. MB30(C25/30),M150</t>
  </si>
  <si>
    <t>22.08*0.3</t>
  </si>
  <si>
    <t>Zatrpavanje temelja materjalom iz iskopa, a posle skidanje podgrade, sa zbijanjem.</t>
  </si>
  <si>
    <t>1.2*1.2*6*0.6+0.8*1*0.3*2</t>
  </si>
  <si>
    <r>
      <rPr>
        <b/>
        <sz val="10"/>
        <color indexed="8"/>
        <rFont val="Arial"/>
        <family val="2"/>
      </rPr>
      <t xml:space="preserve">v)  </t>
    </r>
    <r>
      <rPr>
        <sz val="10"/>
        <color indexed="8"/>
        <rFont val="Arial"/>
        <family val="2"/>
      </rPr>
      <t>Ispitivanje otpora rasprostiranja uzemljenja i izdavanje protokola.</t>
    </r>
  </si>
  <si>
    <t>Kompletno funkcionalno i tehničko ispitivanje, tehnički prijem i puštanje pod napon.</t>
  </si>
  <si>
    <t>Geodetsko snimanje i kartiranje u katastru.</t>
  </si>
  <si>
    <r>
      <rPr>
        <b/>
        <sz val="10"/>
        <color indexed="8"/>
        <rFont val="Arial"/>
        <family val="2"/>
      </rPr>
      <t>z)</t>
    </r>
    <r>
      <rPr>
        <sz val="10"/>
        <color indexed="8"/>
        <rFont val="Arial"/>
        <family val="2"/>
      </rPr>
      <t xml:space="preserve"> ostala oprema:</t>
    </r>
  </si>
  <si>
    <t xml:space="preserve"> - Jednopolna uramljena šema trafostanice.</t>
  </si>
  <si>
    <t xml:space="preserve"> - Gumeni tepih 12kV, dimenzija 140x290cm, debljine 6mm.</t>
  </si>
  <si>
    <t xml:space="preserve"> - Isporuka jednog para gumenih izolacionih rukavica čvrstoće 12kV i jednog para čizama 3000V.</t>
  </si>
  <si>
    <t xml:space="preserve"> - Isporuka aluminijumskih tabli za obeležavanje 10kV i 0.42kV kablova.</t>
  </si>
  <si>
    <t xml:space="preserve"> - Sanduče sa prvu pomoć, opremljeno prema važećim propisima o bezbednosti i zaštiti na radu.</t>
  </si>
  <si>
    <t xml:space="preserve"> - VN ispitna i manipulativna motka.</t>
  </si>
  <si>
    <t>Montaža i puštanje u rad betonske montažne trafo stanice 6/0,4kV 1x250kVA</t>
  </si>
  <si>
    <r>
      <t xml:space="preserve">a) montaža I puštanje u rad tipski testiranog, metalom oklopljenog  6,3 kV rasklopnog postrojenja slično tipu   </t>
    </r>
    <r>
      <rPr>
        <b/>
        <sz val="10"/>
        <color indexed="8"/>
        <rFont val="Arial"/>
        <family val="2"/>
      </rPr>
      <t>SM6 ''Schneider Electric''</t>
    </r>
    <r>
      <rPr>
        <sz val="10"/>
        <color indexed="8"/>
        <rFont val="Arial"/>
        <family val="2"/>
      </rPr>
      <t xml:space="preserve">, </t>
    </r>
    <r>
      <rPr>
        <b/>
        <sz val="10"/>
        <color indexed="8"/>
        <rFont val="Arial"/>
        <family val="2"/>
      </rPr>
      <t>10 kV, 630 A, 16 kA sa 4 dovodno-odvodna I jednim trafo poljem.</t>
    </r>
  </si>
  <si>
    <t>b) montaža I puštanje u rad transformatora snage 250kVA</t>
  </si>
  <si>
    <t>c) montaža I puštanje u rad tipski testiranog NN razvodnog postrojenja</t>
  </si>
  <si>
    <t>d) Montaža I povezivanje spoljnjeg I unutrašnjeg uzemljenja</t>
  </si>
  <si>
    <t>c)  Montaža I puštanje u rad osvetljenja TS</t>
  </si>
  <si>
    <t>Montaža i puštanje u rad ormana +0BH03 i opreme</t>
  </si>
  <si>
    <t>a) montaža,i puštanje u rad tipski ispitanog razvodnog ormana elektromotornog pogona za napajanje pumpi +0BH03.</t>
  </si>
  <si>
    <t>Montaža i puštanje u rad ormana za napajanje elektromotornog pogona vodosabirnog rezervoara</t>
  </si>
  <si>
    <t>a)  montaža I puštanje u rad tipski ispitanog razvodnog ormana elektromotrnog pogona za napajanje pumpni +0BH04</t>
  </si>
  <si>
    <t xml:space="preserve">b) montaža nadzidne razvodne kutije +RK-L001, stepena mehaničke zaštite IP 54, dimenzija 155x80x60. </t>
  </si>
  <si>
    <t>c) montaža perforiranog kablovskog nosača PNK 100, izrađenog od pocinkovanog lima</t>
  </si>
  <si>
    <t>d) Izrada temeljnog uzemljivača i zemnih uvodnika, trakom FeZn 25x4mm dužine 30m. Traka se postavlja u zemlju oko vodosabirnog bunara. Pozicija obuhvata i varenje za armaturu, kao i potreban broj ukrsnih komada TRAKA-TRAKA.</t>
  </si>
  <si>
    <t>e) Povezivanje svih metalnih delova na uzemljivač za izjednačenje potencijala. Veza se izvodi FeZn trakom 25x4mm, obujmicama i varenjem za metalne mase.</t>
  </si>
  <si>
    <t>f)  Izrada mostova za galvansku vezu na prirubnicama metalnog cevovoda</t>
  </si>
  <si>
    <t>Montaža i puštanje u rad ormana  za napajanje opšte potrošnje  stanice povratne vode</t>
  </si>
  <si>
    <t>a) montaža,i puštanje u rad  razvodnog ormana elektromotornog pogona za napajanje pumpi +RO-OP.</t>
  </si>
  <si>
    <t>b) montaža perforiranog kablovskog nosača PNK 100, izrađenog od pocinkovanog lima. Pozicja obuhvata i poklopce, kao i potreban montažni pribor: konzole, spojne elemente, ugaone elemente...</t>
  </si>
  <si>
    <t>c) montaža nadzidne razvodne kutije +RK-L002</t>
  </si>
  <si>
    <t>d) montaža nadzidnih fluo svetiljki 2x36W za osvetljenje mašinske sale pumpne stanice.</t>
  </si>
  <si>
    <t>e)  montaža na  zid i iznad vrata reflektora sa sijalicim 250W, za osvetljenje prostora nepoosredno oko pupmne stanice, kao i rezervoara pumpne stanice.</t>
  </si>
  <si>
    <t>f) Izrada temeljnog uzemljivača i zemnih uvodnika, trakom FeZn 25x4mm dužine 65m. Traka se postavlja u temeljnu gredu. Pozicija obuhvata i varenje za armaturu, kao i potreban broj ukrsnih komada TRAKA-TRAKA.</t>
  </si>
  <si>
    <t>g) montaža sabirnice za izjednačenje potencijala SIP. Sabirnica se montira na zid u mašinskoj Sali ispod ormana +RO-OP.</t>
  </si>
  <si>
    <t>h) Izrada prstena za izjednačenje potencijala u mašinskoj Sali. Prsten se izvodi trakom FeZn 25x4mm,  dužine 40m, postavljenom nazid objekta  na potporne nosače. Pozicija obuhvata i povezivanje na SIP.</t>
  </si>
  <si>
    <t>i) Povezivanje svih metalnih delova na prsten za izjednačenje potencijala. Veza se izvodi FeZn trakom 25x4mm, obujmicama i varenjem za metalne mase.</t>
  </si>
  <si>
    <t>j) Izrada prihvatnog sistema i spustnih vodova gormobranske instalacije trakom FeZn 20x3mm u dužini od 50m, sa svim potrebnim ukrsnim i potpornim komadima.</t>
  </si>
  <si>
    <t>l) Izrada mernog spoja sa ukrsnim komadom TRAKA-TRAKA.</t>
  </si>
  <si>
    <t>Montaža I puštanje u rad razvodne kutije155X80X60MM IP 54 sa VS klemama</t>
  </si>
  <si>
    <t>Polaganje , montaža I povezivanje na oba kraja  kablova</t>
  </si>
  <si>
    <t xml:space="preserve"> XHE 49 3X95/16MM2 6/10KV</t>
  </si>
  <si>
    <r>
      <t>PP00 1x185mm</t>
    </r>
    <r>
      <rPr>
        <vertAlign val="superscript"/>
        <sz val="10"/>
        <color indexed="8"/>
        <rFont val="Arial"/>
        <family val="2"/>
      </rPr>
      <t>2</t>
    </r>
  </si>
  <si>
    <r>
      <t>PP00 1x150mm</t>
    </r>
    <r>
      <rPr>
        <vertAlign val="superscript"/>
        <sz val="10"/>
        <color indexed="8"/>
        <rFont val="Arial"/>
        <family val="2"/>
      </rPr>
      <t>2</t>
    </r>
  </si>
  <si>
    <r>
      <t>PP00-Y 4x185mm</t>
    </r>
    <r>
      <rPr>
        <vertAlign val="superscript"/>
        <sz val="10"/>
        <color indexed="8"/>
        <rFont val="Arial"/>
        <family val="2"/>
      </rPr>
      <t>2</t>
    </r>
  </si>
  <si>
    <r>
      <t>PP00-Y 5x4mm</t>
    </r>
    <r>
      <rPr>
        <vertAlign val="superscript"/>
        <sz val="10"/>
        <color indexed="8"/>
        <rFont val="Arial"/>
        <family val="2"/>
      </rPr>
      <t>2</t>
    </r>
  </si>
  <si>
    <r>
      <t>PP00-Y 5x2.5mm</t>
    </r>
    <r>
      <rPr>
        <vertAlign val="superscript"/>
        <sz val="10"/>
        <color indexed="8"/>
        <rFont val="Arial"/>
        <family val="2"/>
      </rPr>
      <t>2</t>
    </r>
  </si>
  <si>
    <r>
      <t>PP00-Y 3x2.5mm</t>
    </r>
    <r>
      <rPr>
        <vertAlign val="superscript"/>
        <sz val="10"/>
        <color indexed="8"/>
        <rFont val="Arial"/>
        <family val="2"/>
      </rPr>
      <t>2</t>
    </r>
  </si>
  <si>
    <r>
      <t>PP00-Y 4x1.5mm</t>
    </r>
    <r>
      <rPr>
        <vertAlign val="superscript"/>
        <sz val="10"/>
        <color indexed="8"/>
        <rFont val="Arial"/>
        <family val="2"/>
      </rPr>
      <t>2</t>
    </r>
  </si>
  <si>
    <r>
      <t>PP00-Y 3x1.5mm</t>
    </r>
    <r>
      <rPr>
        <vertAlign val="superscript"/>
        <sz val="10"/>
        <color indexed="8"/>
        <rFont val="Arial"/>
        <family val="2"/>
      </rPr>
      <t>2</t>
    </r>
  </si>
  <si>
    <r>
      <t>J-Y(St)Y 4x2x0.8mm</t>
    </r>
    <r>
      <rPr>
        <vertAlign val="superscript"/>
        <sz val="10"/>
        <color indexed="8"/>
        <rFont val="Arial"/>
        <family val="2"/>
      </rPr>
      <t>2</t>
    </r>
  </si>
  <si>
    <r>
      <t>J-Y(St)Y 2x2x0.8mm</t>
    </r>
    <r>
      <rPr>
        <vertAlign val="superscript"/>
        <sz val="10"/>
        <color indexed="8"/>
        <rFont val="Arial"/>
        <family val="2"/>
      </rPr>
      <t>2</t>
    </r>
  </si>
  <si>
    <r>
      <t>J-Y(St)Y 1x2x0.8mm</t>
    </r>
    <r>
      <rPr>
        <vertAlign val="superscript"/>
        <sz val="10"/>
        <color indexed="8"/>
        <rFont val="Arial"/>
        <family val="2"/>
      </rPr>
      <t>2</t>
    </r>
  </si>
  <si>
    <r>
      <t>PP00 4x50mm</t>
    </r>
    <r>
      <rPr>
        <vertAlign val="superscript"/>
        <sz val="10"/>
        <color indexed="8"/>
        <rFont val="Arial"/>
        <family val="2"/>
      </rPr>
      <t>2</t>
    </r>
  </si>
  <si>
    <r>
      <t>PP00-Y 1x25mm</t>
    </r>
    <r>
      <rPr>
        <vertAlign val="superscript"/>
        <sz val="10"/>
        <color indexed="8"/>
        <rFont val="Arial"/>
        <family val="2"/>
      </rPr>
      <t>2</t>
    </r>
  </si>
  <si>
    <r>
      <t>LiYCY 1x2x0.75mm</t>
    </r>
    <r>
      <rPr>
        <vertAlign val="superscript"/>
        <sz val="10"/>
        <color indexed="8"/>
        <rFont val="Arial"/>
        <family val="2"/>
      </rPr>
      <t>2</t>
    </r>
  </si>
  <si>
    <t>Iskop rova i montaža kabla za napajanje repetitora</t>
  </si>
  <si>
    <t>a)  Iskop rova širine 0.4m, dubine 0.8m, I dužine 2500m u zemlji II I III kategorije</t>
  </si>
  <si>
    <t>b) Postavljanje  na dnu rova podloge za polaganje kabla. Podloga je  od peska  koji se dovozi sa kopa Drmno,  širine 0.4m;  visine  0.1m i dužine 10 000 m</t>
  </si>
  <si>
    <t xml:space="preserve">c) Zatrpavanje rova  nabijanjem  zemlje iznad postavljenog kabla i plastičnog zaštitnika </t>
  </si>
  <si>
    <t>d) Postavljanje plastičnih zaštitnika  iznad kabla</t>
  </si>
  <si>
    <t xml:space="preserve">e)  polaganje na 0.4m iznad kabla  PVC trake za upozorenje </t>
  </si>
  <si>
    <t>f) polaganje u već pripremljen rov kabla PP00 A 4x150mm2</t>
  </si>
  <si>
    <t>g) polaganje FeZn trake 25x4mm</t>
  </si>
  <si>
    <t xml:space="preserve">Građevinski radovi na stanici povratne vode </t>
  </si>
  <si>
    <t>a) Izrada betonskog kanala od prefabrikovanih betonskih profila, između pumpne stanice i postojećeg kablovskog kanala, komplet sa poklopcima, unutrašnjih dimenzija 800x600mm. Pozicija obuhvata isporuku, ugradnju, kao i iskop i pripremu rova za postavljanje betonskih elemenata. Obračun po metru dužnom.</t>
  </si>
  <si>
    <t>b) Mašinski iskop rova između pumpne stanice i vodosabirnog rezervoara na deponiji, dimenzija 1000x600mm (VxŠ) u zemlji IV kategorije, zatrpavanje i nabijanje zemlje u slojevima. Obračun po metru dužnom</t>
  </si>
  <si>
    <t>c) Polaganje tvrde PVC cevi Ø110mm i iskopan rov iz poz. 2. Obračun po metru dužnom.</t>
  </si>
  <si>
    <t>d) Izrada podloge za polaganje PVC cevi iz poz c) prljavim šljunkom u visini od 20cm od kote dna kanala. Obračun po metru kubnom.</t>
  </si>
  <si>
    <t>e) Izrada posteljice za polaganje PVC cevi iz poz 3. peskom u visini od 20cm od kote postavljanja cevi. Obračun po metru kubnom.</t>
  </si>
  <si>
    <t>f) Izrada revizionog šahta od armiranog betona na trasi rova iz pozicije 2., unutrašnjih dimenzija 1000x1000mm, komplet sa betonskim poklopcem. Obračun po komadu.</t>
  </si>
  <si>
    <t>Montaža,izrada algoritma upravljanja, puštanje u rad tipski testiranog ormana PLC-a za upravljanje stanicom povratne vode</t>
  </si>
  <si>
    <t>Montaža,izrada aplikacije,puštanje u rad  operatorske stanice KKC za upravljanje stanicom povratne vode</t>
  </si>
  <si>
    <t xml:space="preserve">Montaža I puštanje u rad ormana radio relejne veze </t>
  </si>
  <si>
    <t>Montaža I puštanje u rad uređaja za merenje protoka</t>
  </si>
  <si>
    <t>Montaža I puštanje u rad uređaja za merenje nivoa</t>
  </si>
  <si>
    <t>Montaža I puštanje u rad uređaja za merenje pritiska</t>
  </si>
  <si>
    <t>Nabavka i ugradnja mrežaste armature prema specifikaciji</t>
  </si>
  <si>
    <t>Nabavka i ugradnja rebraste  armature prema specifikaciji</t>
  </si>
  <si>
    <t>Nabavka i ugradnja glatke  armature prema specifikaciji</t>
  </si>
  <si>
    <t>SVEGA BETONSKI I ARMBET. RADOVI:</t>
  </si>
  <si>
    <t>III</t>
  </si>
  <si>
    <t>BRAVARSKI RADOVI</t>
  </si>
  <si>
    <t>Izrada i montaža čeličnih dvokrilnih vrata dim 2,20/3,00 sa vratima za prolaz pešaka ugrađenim u jedno krilo dim 0,80/2,20. Konstrukcija je od kutijastih profila 50*50mm a ispina od čel lima d=1mm. Velika krila se zatvaraju jakom rezom (gruba obrada) a malo krilo snabdeveno bravom i kvakom. Šarke po tri na krilima, prečnika 20mm.</t>
  </si>
  <si>
    <t>veličina 2,20x3,00</t>
  </si>
  <si>
    <t>Postavljanje čeličnih I200 profila iznad kanala radi ojačanja puta za viljuškar. Profile daje Investitor. Ugrađuje se dva profila dužine 2,0m i jedan dužine 3,5m. Obračun po kom.</t>
  </si>
  <si>
    <t>Nabavka i montaža gazišta od rostova od poc pljošteg gvožđa. Dimenzije rostova su prilagođene dimenzijama kanala a visina je 25mm. Obračun po m2</t>
  </si>
  <si>
    <t>SVEGA BRAVARSKI RADOVI:</t>
  </si>
  <si>
    <t>SVEGA BAGER STANICA BLOKA A2:</t>
  </si>
  <si>
    <t>B - BAGER STANICA BLOKA A1</t>
  </si>
  <si>
    <t>Uočeno je da je armatura postojeće ploče iznad jame za šljaku sa donje strane  ogoljena i značajno korodirala. U cilju sanacije nastalog stanja odlučeno je da se postojeća ploča poruši i izbetonira nova.</t>
  </si>
  <si>
    <r>
      <t xml:space="preserve">Rušenje armirano betonske ploče iznad jame za šljaku u bager stanici, sa odvozom porušenog materijala. Debljina ploče je 22cm a debljina cem. Košuljice je 4-5cm. </t>
    </r>
    <r>
      <rPr>
        <b/>
        <sz val="12"/>
        <rFont val="Times New Roman"/>
        <family val="1"/>
      </rPr>
      <t>Pri rušenju ne uništavati postojeću armaturu</t>
    </r>
    <r>
      <rPr>
        <sz val="12"/>
        <rFont val="Times New Roman"/>
        <family val="1"/>
      </rPr>
      <t>. Obračun po m3
3,8*4,3*0,26=4,25m3</t>
    </r>
  </si>
  <si>
    <t>Čišćenje dna i zidova jame za šljaku od eventualnih nalepina pepelom sa odvozom šuta. Obračun po m3 šuta . 
Procenjena količina šuta je 3m3</t>
  </si>
  <si>
    <t xml:space="preserve">Betoniranje amirano betonske ploče d=22cm armiranim betonom C25/30 (MB30). Obračun po m3
</t>
  </si>
  <si>
    <t>Izrada cem košuljice d=4cm, preko bet ploče.
3,8*4,3=16,34m2</t>
  </si>
  <si>
    <t>Nabavka i ugradnja glatke armature prema specifikaciji</t>
  </si>
  <si>
    <t xml:space="preserve">Poduhvatanje armirano betonske ploče na ulazu u 6 KV postrojenje </t>
  </si>
  <si>
    <t>9</t>
  </si>
  <si>
    <t>Na bloku A-1 potrebno je izvršiti sanaciju armirano betonske ploče na koti 0, koja se nalazi iznad kablovskih kanala. Naročitu pažnju posvetiti bezbednosti ljudstva i obezbeđenju uslova da ne dođe do oštećenja visokonaponskih kablova. Izvršiti podgrađivanje i sanaciju betonske ploče i oštećenog zida iznad nje. Obračun paušalno</t>
  </si>
  <si>
    <t>SVEGA BETONSKI I ARMBET. RADOVI I PODUHVATANJE PLOČE:</t>
  </si>
  <si>
    <t>SVEGA BAGER STANICA BLOKA A1:</t>
  </si>
  <si>
    <t>B1 - OBLAGANJE ELEKTROFILTARA BLOKA A1 SA ODOVODNJAVANJEM (NADZEMNI DEO)</t>
  </si>
  <si>
    <t>1. OBLAGANJE</t>
  </si>
  <si>
    <t>2. ODVODNJAVANJE SA KROVOVA ELEKTROFILTARA I BAGER STANICE</t>
  </si>
  <si>
    <t xml:space="preserve">Na bloku A-1 potrebno je izvršiti izradu novih kišnih vertikala na bager stanici, elektrofilterima ispod kote 8m i kotlarnici ispod kote 16m. Obavezna ugradnja revizija na svakih nekoliko metara i pre i posle promene pravca. preusmeriti kišne vertikale i kišnicu odvesti u kanalizaciju. Položaj kišnih vertikala dat je na crtežima u prilogu. Granica zamene oluka: </t>
  </si>
  <si>
    <r>
      <t xml:space="preserve"> -</t>
    </r>
    <r>
      <rPr>
        <sz val="7"/>
        <rFont val="Times New Roman"/>
        <family val="1"/>
      </rPr>
      <t xml:space="preserve">          </t>
    </r>
    <r>
      <rPr>
        <sz val="12"/>
        <rFont val="Times New Roman"/>
        <family val="1"/>
      </rPr>
      <t>za vertikale u kotlarnici: obuhvaćeno predmerom odvodnjavanja ispod kote nula,</t>
    </r>
  </si>
  <si>
    <r>
      <t xml:space="preserve"> -</t>
    </r>
    <r>
      <rPr>
        <sz val="7"/>
        <rFont val="Times New Roman"/>
        <family val="1"/>
      </rPr>
      <t xml:space="preserve">          </t>
    </r>
    <r>
      <rPr>
        <sz val="12"/>
        <rFont val="Times New Roman"/>
        <family val="1"/>
      </rPr>
      <t>za vertikale na bager stanici: cele vertikal</t>
    </r>
    <r>
      <rPr>
        <sz val="12"/>
        <color indexed="10"/>
        <rFont val="Times New Roman"/>
        <family val="1"/>
      </rPr>
      <t>e</t>
    </r>
    <r>
      <rPr>
        <sz val="12"/>
        <rFont val="Times New Roman"/>
        <family val="1"/>
      </rPr>
      <t xml:space="preserve"> od </t>
    </r>
    <r>
      <rPr>
        <sz val="12"/>
        <color indexed="10"/>
        <rFont val="Times New Roman"/>
        <family val="1"/>
      </rPr>
      <t>krova</t>
    </r>
    <r>
      <rPr>
        <sz val="12"/>
        <rFont val="Times New Roman"/>
        <family val="1"/>
      </rPr>
      <t xml:space="preserve"> bager stanice do mesta prikazanog na crtežu</t>
    </r>
  </si>
  <si>
    <r>
      <t xml:space="preserve"> -</t>
    </r>
    <r>
      <rPr>
        <sz val="7"/>
        <rFont val="Times New Roman"/>
        <family val="1"/>
      </rPr>
      <t xml:space="preserve">          </t>
    </r>
    <r>
      <rPr>
        <sz val="12"/>
        <rFont val="Times New Roman"/>
        <family val="1"/>
      </rPr>
      <t xml:space="preserve">za vertikale elektrofiltera: od kote +8.5m pa naniže, do mesta prikazanih na crtežu </t>
    </r>
  </si>
  <si>
    <t>za ceo posao sa materijalom i izradom projekta izvedenog objekta plaća se paušalno</t>
  </si>
  <si>
    <t>SVEGA OBLAGANJE ELEKTROFILTARA BLOKA A1 SA ODOVODNJAVANJEM (NADZEMNI DEO):</t>
  </si>
  <si>
    <t>C - ODVODNJAVANJE ELEKTROFILTARA BLOKA A1 (PODZEMNI DEO)</t>
  </si>
  <si>
    <t>Do sada je odvođenje kišnice sa jednog dela krova kotlarnice i krovova elektrofiltara rešeno odvođenjem u jamu za šljaku i dalje na deponiju pepela. Pri intenzivnom padanju kiše došlo bi do prelivanja vode u jami za šljaku jer se postavlja pumpa znatno manjeg kapaciteta, te se ovim rešenjem kišnica odvodi u kanalizaciju. 
na koti nula oko elektofiltara ruše se postoleće plitke rigole i rade dublji betonski kanali koji se pokrivaju čeličnim rostovima. Od vertikala sa kotlarnice, kišnica se podzemnim cevima odvodi u novoformirani kanal. Sa jugoistočne strane elektrofitara kišnica se odvodi u kanal tople vode. Ovim predmerom obuhvaćeni su  radovi ispod kote nula dok je rekonstrukcija kišnih vertikala data u drugom predmeru.</t>
  </si>
  <si>
    <t>Rušenje armirano betonske ploče na koti nula kotlarnice, sa odvozom porušenog materijala. Debljina ploče je oko 25cm. Obračun po m3
3,0*0,6*0,25=0,45m3</t>
  </si>
  <si>
    <t>Rušenje  betonske ploče od nearmiranog betona na koti nula ispred kotlarnice i oko elektrofiltara, sa odvozom porušenog materijala. Debljina ploče je oko 20cm. Obračun po m3
100*0,60*0,20=12,00m3</t>
  </si>
  <si>
    <t>Probijanje otvora 30x30cm u betonskom zidu d=60cm za prolaz kanalizacione cevi. Obračun po m3
3*0,30*0,30*0,60=0,20m3</t>
  </si>
  <si>
    <t>Ručni iskop zemlje III kategorije , sa odvozom iskopanog materijala.
0,6*0,6*120=43,20m3</t>
  </si>
  <si>
    <t>Nasipanje rova šitnim šljunkom preko montiranih cevi za odvod kišnice.
0,6*0,4*60=14,40m3</t>
  </si>
  <si>
    <t xml:space="preserve">Betoniranje-krpljenje  trotoara iznad porušenog  za odvod kišnice, nearmiranim betonom C25/30 (MB30).  Obračun po m3 
50*0,2*0,60=6,00m3
</t>
  </si>
  <si>
    <t>SVEGA BETONSKI I ARMIRANOBETONSKI RADOVI:</t>
  </si>
  <si>
    <t>MONTAŽERSKI RADOVI</t>
  </si>
  <si>
    <r>
      <t xml:space="preserve">Nabavka i montaža PVC kanalizacionih cevi </t>
    </r>
    <r>
      <rPr>
        <sz val="12"/>
        <rFont val="Arial"/>
        <family val="0"/>
      </rPr>
      <t>Ø</t>
    </r>
    <r>
      <rPr>
        <sz val="12"/>
        <rFont val="Times New Roman"/>
        <family val="1"/>
      </rPr>
      <t xml:space="preserve">200. Obračun po m' sa spojnim materijalom, lukovima i račvama.
</t>
    </r>
  </si>
  <si>
    <t xml:space="preserve">Nabavka i montaža čeličnih pocinkovanih rostova visine 30mm. Obračun po m2 .
</t>
  </si>
  <si>
    <t>SVEGA MONTAŽERSKI RADOVI:</t>
  </si>
  <si>
    <t>SVEGA  ODVODNJAVANJE ELEKTROFILTARA BLOKA A1 (PODZEMNI DEO):</t>
  </si>
  <si>
    <t>D - ADAPTACIJA MAGACINA INVESTICIONE OPREME I PROSTORIJA NADZORA</t>
  </si>
  <si>
    <t>Zemljani  radovi............................................................................</t>
  </si>
  <si>
    <t>Pripremni  radovi...........................................................................</t>
  </si>
  <si>
    <t>pauš.</t>
  </si>
  <si>
    <t>Obnavljanje asfaltne kolovozne konstrukcije na mestu kontakta sa novoizgrađenim betonskim zaštitinim sandukom u smislu uklapanja u niveletu kolovoza sa prilaznim saobraćajnicama servisnog puta.</t>
  </si>
  <si>
    <t>Uređenje kosina, nasipa i uopšte prostora, nakon izgradnje u zoni propusta cevi T35-T36</t>
  </si>
  <si>
    <t>D. OSTALI RADOVI</t>
  </si>
  <si>
    <t>3.2+5.5</t>
  </si>
  <si>
    <t>Metalna ograda po kruni novih pp zidova uklopljena u situaciju na licu mesta i tipa i izgleda ista kao već postojeća na postojećim konstrukcijama, a sve od S235 ,  u svemu prema izvođačkom projektu.</t>
  </si>
  <si>
    <t>Armatura RA 400/500 (B500) betona konstrukcije zaštitnog sanduka</t>
  </si>
  <si>
    <t>Armatura RA 400/500 (B500) betona konstrukcije pp zidova Z1,2,3 i 4</t>
  </si>
  <si>
    <t>8.55*0.05+12.03*0.05+11.06*1.8</t>
  </si>
  <si>
    <t xml:space="preserve">Montaža I puštanje u rad prekidača pritiska </t>
  </si>
  <si>
    <t>Montaža I puštanje u rad nivo sondi</t>
  </si>
  <si>
    <t xml:space="preserve">                                                                                                           3.2     SPECIFIKACIJA OPREME I RADOVA U KRUGU TEKO</t>
  </si>
  <si>
    <t>TEHNIČKI OPIS</t>
  </si>
  <si>
    <t>Zbog radova na gradilištu novog sistema za otpepeljivanje u TE Kostolac A potrebno je izgraditi novo 6,3 kV razvodno postrojenje tehnološke oznake 2GP koje služi za napajanje elektro postrojenja na postojećem pepelištu TE Kostolac i koje treba da zameni postojeće 6,3 kV razvodno postrojenje. Postojeće postrojenje nalazi se u zasebnoj kućici na samom gradilištu i na njegovom mestu predviđena ja nova saobraćajnica oko kompleksa silosa. Lokacija novog postrojenja biće na koti 0 u kuli "C" koje je u blizini trenutne lokacije postojećeg postrojenja 2GP koje bi se, izgradnjom novog, demontiralo.</t>
  </si>
  <si>
    <t>Opis razvodnog postrojenja</t>
  </si>
  <si>
    <r>
      <t>Razvodno postrojenje 2GP činiće metalom oklopljeno razvodno postrojenje po uzoru I u potpunosti kompatibilno sa postojećim 6 kV postrojenjem 2G,  sastavljeno od ukupno 6 ćelija, raspoređenih u nizu, u jednoj sekciji, jednostrukih glavnih sabirnica sa izvlačivim vakuumskim prekidačima za 12 kV, struje sabirnica 800 A, I</t>
    </r>
    <r>
      <rPr>
        <vertAlign val="subscript"/>
        <sz val="10"/>
        <color indexed="8"/>
        <rFont val="Arial"/>
        <family val="2"/>
      </rPr>
      <t>k</t>
    </r>
    <r>
      <rPr>
        <sz val="10"/>
        <color indexed="8"/>
        <rFont val="Arial"/>
        <family val="2"/>
      </rPr>
      <t>"= 26,1 kA, I</t>
    </r>
    <r>
      <rPr>
        <vertAlign val="subscript"/>
        <sz val="10"/>
        <color indexed="8"/>
        <rFont val="Arial"/>
        <family val="2"/>
      </rPr>
      <t>ud</t>
    </r>
    <r>
      <rPr>
        <sz val="10"/>
        <color indexed="8"/>
        <rFont val="Arial"/>
        <family val="2"/>
      </rPr>
      <t>= 51,5 kA, sastavljeno od sledećih ćelija:</t>
    </r>
  </si>
  <si>
    <r>
      <t>-</t>
    </r>
    <r>
      <rPr>
        <sz val="10"/>
        <color indexed="8"/>
        <rFont val="Times New Roman"/>
        <family val="1"/>
      </rPr>
      <t xml:space="preserve">       </t>
    </r>
    <r>
      <rPr>
        <sz val="10"/>
        <color indexed="8"/>
        <rFont val="Arial"/>
        <family val="2"/>
      </rPr>
      <t>Dovodna ćelija</t>
    </r>
  </si>
  <si>
    <r>
      <t>-</t>
    </r>
    <r>
      <rPr>
        <sz val="10"/>
        <color indexed="8"/>
        <rFont val="Times New Roman"/>
        <family val="1"/>
      </rPr>
      <t xml:space="preserve">       </t>
    </r>
    <r>
      <rPr>
        <sz val="10"/>
        <color indexed="8"/>
        <rFont val="Arial"/>
        <family val="2"/>
      </rPr>
      <t>Merna ćelija</t>
    </r>
  </si>
  <si>
    <r>
      <t>-</t>
    </r>
    <r>
      <rPr>
        <sz val="10"/>
        <color indexed="8"/>
        <rFont val="Times New Roman"/>
        <family val="1"/>
      </rPr>
      <t xml:space="preserve">       </t>
    </r>
    <r>
      <rPr>
        <sz val="10"/>
        <color indexed="8"/>
        <rFont val="Arial"/>
        <family val="2"/>
      </rPr>
      <t xml:space="preserve">Odvodna ćelija </t>
    </r>
  </si>
  <si>
    <t>Tehnički podaci:</t>
  </si>
  <si>
    <t xml:space="preserve"> -     Nominalni napon                                                                      12kV</t>
  </si>
  <si>
    <r>
      <t>-</t>
    </r>
    <r>
      <rPr>
        <sz val="10"/>
        <color indexed="8"/>
        <rFont val="Times New Roman"/>
        <family val="1"/>
      </rPr>
      <t xml:space="preserve">       </t>
    </r>
    <r>
      <rPr>
        <sz val="10"/>
        <color indexed="8"/>
        <rFont val="Arial"/>
        <family val="2"/>
      </rPr>
      <t>Radni napon                                                                             6.3kV</t>
    </r>
  </si>
  <si>
    <r>
      <t>-</t>
    </r>
    <r>
      <rPr>
        <sz val="10"/>
        <color indexed="8"/>
        <rFont val="Times New Roman"/>
        <family val="1"/>
      </rPr>
      <t xml:space="preserve">       </t>
    </r>
    <r>
      <rPr>
        <sz val="10"/>
        <color indexed="8"/>
        <rFont val="Arial"/>
        <family val="2"/>
      </rPr>
      <t>Stepen izolacije                                                                         Si 12</t>
    </r>
  </si>
  <si>
    <r>
      <t>-</t>
    </r>
    <r>
      <rPr>
        <sz val="10"/>
        <color indexed="8"/>
        <rFont val="Times New Roman"/>
        <family val="1"/>
      </rPr>
      <t xml:space="preserve">       </t>
    </r>
    <r>
      <rPr>
        <sz val="10"/>
        <color indexed="8"/>
        <rFont val="Arial"/>
        <family val="2"/>
      </rPr>
      <t>Nazivna struja sabirnica                                                              800A</t>
    </r>
  </si>
  <si>
    <r>
      <t>-</t>
    </r>
    <r>
      <rPr>
        <sz val="10"/>
        <color indexed="8"/>
        <rFont val="Times New Roman"/>
        <family val="1"/>
      </rPr>
      <t xml:space="preserve">       </t>
    </r>
    <r>
      <rPr>
        <sz val="10"/>
        <color indexed="8"/>
        <rFont val="Arial"/>
        <family val="2"/>
      </rPr>
      <t>Udarni ispitni napon                                                                   75kV</t>
    </r>
  </si>
  <si>
    <r>
      <t>-</t>
    </r>
    <r>
      <rPr>
        <sz val="10"/>
        <color indexed="8"/>
        <rFont val="Times New Roman"/>
        <family val="1"/>
      </rPr>
      <t xml:space="preserve">       </t>
    </r>
    <r>
      <rPr>
        <sz val="10"/>
        <color indexed="8"/>
        <rFont val="Arial"/>
        <family val="2"/>
      </rPr>
      <t>Kratkospojna podnosiva termička struja k.spoja 1 sec.                  25kA</t>
    </r>
  </si>
  <si>
    <r>
      <t>-</t>
    </r>
    <r>
      <rPr>
        <sz val="10"/>
        <color indexed="8"/>
        <rFont val="Times New Roman"/>
        <family val="1"/>
      </rPr>
      <t xml:space="preserve">       </t>
    </r>
    <r>
      <rPr>
        <sz val="10"/>
        <color indexed="8"/>
        <rFont val="Arial"/>
        <family val="2"/>
      </rPr>
      <t xml:space="preserve">Nazivna struja ukjučenja na k. Spoj                                             63kA                              </t>
    </r>
  </si>
  <si>
    <r>
      <t>-</t>
    </r>
    <r>
      <rPr>
        <sz val="10"/>
        <color indexed="8"/>
        <rFont val="Times New Roman"/>
        <family val="1"/>
      </rPr>
      <t xml:space="preserve">       </t>
    </r>
    <r>
      <rPr>
        <sz val="10"/>
        <color indexed="8"/>
        <rFont val="Arial"/>
        <family val="2"/>
      </rPr>
      <t>Stepen zaštite visokonaponskog dela                                           IP40</t>
    </r>
  </si>
  <si>
    <r>
      <t>-</t>
    </r>
    <r>
      <rPr>
        <sz val="10"/>
        <color indexed="8"/>
        <rFont val="Times New Roman"/>
        <family val="1"/>
      </rPr>
      <t xml:space="preserve">       </t>
    </r>
    <r>
      <rPr>
        <sz val="10"/>
        <color indexed="8"/>
        <rFont val="Arial"/>
        <family val="2"/>
      </rPr>
      <t>Komandni napon                                                                       220VDC</t>
    </r>
  </si>
  <si>
    <t xml:space="preserve">  -   Pomoćni napon                                                                         3x380 V,50Hz</t>
  </si>
  <si>
    <t>Dimenzije ćelija 6,3 kV:</t>
  </si>
  <si>
    <r>
      <t>-</t>
    </r>
    <r>
      <rPr>
        <sz val="10"/>
        <color indexed="8"/>
        <rFont val="Times New Roman"/>
        <family val="1"/>
      </rPr>
      <t xml:space="preserve">       </t>
    </r>
    <r>
      <rPr>
        <sz val="10"/>
        <color indexed="8"/>
        <rFont val="Arial"/>
        <family val="2"/>
      </rPr>
      <t>Širina</t>
    </r>
  </si>
  <si>
    <t>800 mm</t>
  </si>
  <si>
    <r>
      <t>-</t>
    </r>
    <r>
      <rPr>
        <sz val="10"/>
        <color indexed="8"/>
        <rFont val="Times New Roman"/>
        <family val="1"/>
      </rPr>
      <t xml:space="preserve">       </t>
    </r>
    <r>
      <rPr>
        <sz val="10"/>
        <color indexed="8"/>
        <rFont val="Arial"/>
        <family val="2"/>
      </rPr>
      <t xml:space="preserve">Visina </t>
    </r>
  </si>
  <si>
    <t>2400 mm</t>
  </si>
  <si>
    <r>
      <t>-</t>
    </r>
    <r>
      <rPr>
        <sz val="10"/>
        <color indexed="8"/>
        <rFont val="Times New Roman"/>
        <family val="1"/>
      </rPr>
      <t xml:space="preserve">       </t>
    </r>
    <r>
      <rPr>
        <sz val="10"/>
        <color indexed="8"/>
        <rFont val="Arial"/>
        <family val="2"/>
      </rPr>
      <t>Dubina</t>
    </r>
  </si>
  <si>
    <t>1600 mm</t>
  </si>
  <si>
    <t>Dispozicija postrojenja:</t>
  </si>
  <si>
    <t>Za novu lokaciju razvodnog postrojenja 2GP predviđena je napuštena prostorija u kuli "C" koje je u neposrednoj blizini sadašnje lokacije postojećeg postrojenja.</t>
  </si>
  <si>
    <t>Prekidači:</t>
  </si>
  <si>
    <t>Prekidači u ćelijama treba da budu kompatibilni sa postojećim 6 kV prekidačima u postrojenju 2G, a to su tropolni vakuumski prekidači "Siemens"  tipa MS1 114-1 I MS1 114-2 sa vakuumskim elementom VS 17005, nazivne struje 800 A, sa dva para signalnih kontakata za signalizaciju navijenosti oprega prekidača, 64-polnim konektorom, 12 pari radnih i 12 pari mirnih kontakata.</t>
  </si>
  <si>
    <t>Kablovi:</t>
  </si>
  <si>
    <r>
      <t>Za napajanje postrojenja iskoristiće se postojeći kablovi koji trenutno napajaju postojeće postrojenje jer se njihova trasa nalazi u blizine nove lokacije. Potrebno je skratiti ih na odgovarajuću dužinu i prilagoditi novom postrojenju. Napojni kablovi su tipa PP41, preseka 3</t>
    </r>
    <r>
      <rPr>
        <sz val="10"/>
        <color indexed="8"/>
        <rFont val="Times New Roman"/>
        <family val="1"/>
      </rPr>
      <t>×</t>
    </r>
    <r>
      <rPr>
        <sz val="10"/>
        <color indexed="8"/>
        <rFont val="Arial"/>
        <family val="2"/>
      </rPr>
      <t>185 mm</t>
    </r>
    <r>
      <rPr>
        <vertAlign val="superscript"/>
        <sz val="10"/>
        <color indexed="8"/>
        <rFont val="Arial"/>
        <family val="2"/>
      </rPr>
      <t>2</t>
    </r>
    <r>
      <rPr>
        <sz val="10"/>
        <color indexed="8"/>
        <rFont val="Arial"/>
        <family val="2"/>
      </rPr>
      <t xml:space="preserve"> (dovod iz 2G) i 3</t>
    </r>
    <r>
      <rPr>
        <sz val="10"/>
        <color indexed="8"/>
        <rFont val="Times New Roman"/>
        <family val="1"/>
      </rPr>
      <t>×</t>
    </r>
    <r>
      <rPr>
        <sz val="10"/>
        <color indexed="8"/>
        <rFont val="Arial"/>
        <family val="2"/>
      </rPr>
      <t>150 mm</t>
    </r>
    <r>
      <rPr>
        <vertAlign val="superscript"/>
        <sz val="10"/>
        <color indexed="8"/>
        <rFont val="Arial"/>
        <family val="2"/>
      </rPr>
      <t>2</t>
    </r>
    <r>
      <rPr>
        <sz val="10"/>
        <color indexed="8"/>
        <rFont val="Arial"/>
        <family val="2"/>
      </rPr>
      <t xml:space="preserve"> (dovod 2GT). </t>
    </r>
  </si>
  <si>
    <r>
      <t>Za odvode je potrebno produžiti kablove u dužini od oko 100 m po odvodu (ukupno 2 odvoda). Kablovi su tipa PP41, preseka 3</t>
    </r>
    <r>
      <rPr>
        <sz val="10"/>
        <color indexed="8"/>
        <rFont val="Times New Roman"/>
        <family val="1"/>
      </rPr>
      <t>×</t>
    </r>
    <r>
      <rPr>
        <sz val="10"/>
        <color indexed="8"/>
        <rFont val="Arial"/>
        <family val="2"/>
      </rPr>
      <t>70 mm</t>
    </r>
    <r>
      <rPr>
        <vertAlign val="superscript"/>
        <sz val="10"/>
        <color indexed="8"/>
        <rFont val="Arial"/>
        <family val="2"/>
      </rPr>
      <t>2</t>
    </r>
    <r>
      <rPr>
        <sz val="10"/>
        <color indexed="8"/>
        <rFont val="Arial"/>
        <family val="2"/>
      </rPr>
      <t xml:space="preserve"> (ka postrojenju 2GD) i 3</t>
    </r>
    <r>
      <rPr>
        <sz val="10"/>
        <color indexed="8"/>
        <rFont val="Times New Roman"/>
        <family val="1"/>
      </rPr>
      <t>×</t>
    </r>
    <r>
      <rPr>
        <sz val="10"/>
        <color indexed="8"/>
        <rFont val="Arial"/>
        <family val="2"/>
      </rPr>
      <t>120 mm</t>
    </r>
    <r>
      <rPr>
        <vertAlign val="superscript"/>
        <sz val="10"/>
        <color indexed="8"/>
        <rFont val="Arial"/>
        <family val="2"/>
      </rPr>
      <t>2</t>
    </r>
    <r>
      <rPr>
        <sz val="10"/>
        <color indexed="8"/>
        <rFont val="Arial"/>
        <family val="2"/>
      </rPr>
      <t xml:space="preserve"> ka pepelištu.</t>
    </r>
  </si>
  <si>
    <t>Električna zaštita i sistem upravljanja postrojenjem 2GP:</t>
  </si>
  <si>
    <t xml:space="preserve">Električnu zaštitu čine zasebni mikroprocesorski uređaji koji u sebi sadrže I upravljačke funkcije, raspoređeni po ćelijama razvodnog postrojenja i povezani direktno paralelnim fiksnožičanim vezama sa energetskom opremom. Za potrebe upravljanja i nadzora razvodnog postrojenja predviđena je serijska veza sa upravljačkim sistemom na elektrokomandi čija je osnova centralna upravljačka jedinica SICAM PAS. Lokalni mikroprocesorski zaštitni uređaj omogućava korisniku i implementaciju sopstvene funkcije pomoću integrisane programabilne logike (CFC), npr. "interlocking" (blokada). </t>
  </si>
  <si>
    <t>Mikroprocesorske zaštite treba da odgovaraju zaštitama na postrojenju 2G tj. Siemens 7SJ6226-5EB20-3FD0 za dovodne i odvodne ćelije i 7SJ6225-5EB20-3FE0 za mernu.</t>
  </si>
  <si>
    <r>
      <t>Zaštite komuniciraju  sa centralnom upravljačkom jedinicom putem protokola IEC</t>
    </r>
    <r>
      <rPr>
        <sz val="10"/>
        <color indexed="8"/>
        <rFont val="Calibri"/>
        <family val="2"/>
      </rPr>
      <t xml:space="preserve"> </t>
    </r>
    <r>
      <rPr>
        <sz val="10"/>
        <color indexed="8"/>
        <rFont val="Arial"/>
        <family val="2"/>
      </rPr>
      <t xml:space="preserve">IEC60870-5-103. </t>
    </r>
  </si>
  <si>
    <t>Pomoćni naponi:</t>
  </si>
  <si>
    <t>Komandni napon i pomoćni napon za napajanje signalizacije, zaštite i ispitne utičnice je 220 V= napajan sa razvoda jednosmerne struje 220 V=.</t>
  </si>
  <si>
    <r>
      <t>Pomoćni napon 3</t>
    </r>
    <r>
      <rPr>
        <sz val="10"/>
        <color indexed="8"/>
        <rFont val="Times New Roman"/>
        <family val="1"/>
      </rPr>
      <t>×</t>
    </r>
    <r>
      <rPr>
        <sz val="10"/>
        <color indexed="8"/>
        <rFont val="Arial"/>
        <family val="2"/>
      </rPr>
      <t xml:space="preserve">380 V, 50 Hz za napajanje motora prekidača, grejača, osvetljenja ćelije, utičnice i mernih pretvarača dovodi se sa razvoda 0,4 kV. </t>
    </r>
  </si>
  <si>
    <t>Komandni i signalni napon se u svakoj ćeliji štite automatskim zaštitnim prekidačem, a pomoćni naponi topljivim osiguračem.</t>
  </si>
  <si>
    <t>Opis tipskih šema delovanja:</t>
  </si>
  <si>
    <t xml:space="preserve">Komandnovanje prekidačima u normalnom pogonu je sa elektrokomande, a lokalno sa prednje strane ćelije pomoću zaokretnog tastera ukomponovanog u slepu šemu. </t>
  </si>
  <si>
    <t>U "test" položaju prekidača predviđeno je uključenje/isključenje prekidača sa ćelije zaokretnim tasterom.</t>
  </si>
  <si>
    <t xml:space="preserve">Signalizacija položaja prekidača, položaja kolica i položaja noževa za uzemljenje predviđena je lokalno na prednjoj strani ćelije i daljinski na elektrokomandi preko serijske veze. </t>
  </si>
  <si>
    <t>Pored signala položaja prekidača predviđena je signalizacija elektrokvara na elektrokomandi, i to:</t>
  </si>
  <si>
    <r>
      <t>-</t>
    </r>
    <r>
      <rPr>
        <sz val="10"/>
        <color indexed="8"/>
        <rFont val="Times New Roman"/>
        <family val="1"/>
      </rPr>
      <t xml:space="preserve">       </t>
    </r>
    <r>
      <rPr>
        <sz val="10"/>
        <color indexed="8"/>
        <rFont val="Arial"/>
        <family val="2"/>
      </rPr>
      <t>gubitak komandnog napona</t>
    </r>
  </si>
  <si>
    <r>
      <t>-</t>
    </r>
    <r>
      <rPr>
        <sz val="10"/>
        <color indexed="8"/>
        <rFont val="Times New Roman"/>
        <family val="1"/>
      </rPr>
      <t xml:space="preserve">       </t>
    </r>
    <r>
      <rPr>
        <sz val="10"/>
        <color indexed="8"/>
        <rFont val="Arial"/>
        <family val="2"/>
      </rPr>
      <t>ispad automata komandnog napona</t>
    </r>
  </si>
  <si>
    <r>
      <t>-</t>
    </r>
    <r>
      <rPr>
        <sz val="10"/>
        <color indexed="8"/>
        <rFont val="Times New Roman"/>
        <family val="1"/>
      </rPr>
      <t xml:space="preserve">       </t>
    </r>
    <r>
      <rPr>
        <sz val="10"/>
        <color indexed="8"/>
        <rFont val="Arial"/>
        <family val="2"/>
      </rPr>
      <t>ispad automata za napajanje motora</t>
    </r>
  </si>
  <si>
    <r>
      <t>-</t>
    </r>
    <r>
      <rPr>
        <sz val="10"/>
        <color indexed="8"/>
        <rFont val="Times New Roman"/>
        <family val="1"/>
      </rPr>
      <t xml:space="preserve">       </t>
    </r>
    <r>
      <rPr>
        <sz val="10"/>
        <color indexed="8"/>
        <rFont val="Arial"/>
        <family val="2"/>
      </rPr>
      <t>nestanak napona za navijanje opruge</t>
    </r>
  </si>
  <si>
    <r>
      <t>-</t>
    </r>
    <r>
      <rPr>
        <sz val="10"/>
        <color indexed="8"/>
        <rFont val="Times New Roman"/>
        <family val="1"/>
      </rPr>
      <t xml:space="preserve">       </t>
    </r>
    <r>
      <rPr>
        <sz val="10"/>
        <color indexed="8"/>
        <rFont val="Arial"/>
        <family val="2"/>
      </rPr>
      <t>ispad automata za grejanje motora</t>
    </r>
  </si>
  <si>
    <t>Za izvode iste namene šeme delovanja su izrađene kao tipske, i to:</t>
  </si>
  <si>
    <r>
      <t>-</t>
    </r>
    <r>
      <rPr>
        <sz val="10"/>
        <color indexed="8"/>
        <rFont val="Times New Roman"/>
        <family val="1"/>
      </rPr>
      <t xml:space="preserve">       </t>
    </r>
    <r>
      <rPr>
        <sz val="10"/>
        <color indexed="8"/>
        <rFont val="Arial"/>
        <family val="2"/>
      </rPr>
      <t>dovodne</t>
    </r>
  </si>
  <si>
    <r>
      <t>-</t>
    </r>
    <r>
      <rPr>
        <sz val="10"/>
        <color indexed="8"/>
        <rFont val="Times New Roman"/>
        <family val="1"/>
      </rPr>
      <t xml:space="preserve">       </t>
    </r>
    <r>
      <rPr>
        <sz val="10"/>
        <color indexed="8"/>
        <rFont val="Arial"/>
        <family val="2"/>
      </rPr>
      <t>merne</t>
    </r>
  </si>
  <si>
    <r>
      <t>-</t>
    </r>
    <r>
      <rPr>
        <sz val="10"/>
        <color indexed="8"/>
        <rFont val="Times New Roman"/>
        <family val="1"/>
      </rPr>
      <t xml:space="preserve">       </t>
    </r>
    <r>
      <rPr>
        <sz val="10"/>
        <color indexed="8"/>
        <rFont val="Arial"/>
        <family val="2"/>
      </rPr>
      <t>odvodne</t>
    </r>
  </si>
  <si>
    <t>Opis dovodne ćelije:</t>
  </si>
  <si>
    <t>Komandovanje prekidačem u dovodnim ćelijama razvoda 2GP predviđeno je sa elektrokomande preko mikroprocesorske lokalne upravljačke jedinice (LCU). Na LCU je predviđeno merenje:</t>
  </si>
  <si>
    <r>
      <t>-</t>
    </r>
    <r>
      <rPr>
        <sz val="10"/>
        <color indexed="8"/>
        <rFont val="Times New Roman"/>
        <family val="1"/>
      </rPr>
      <t xml:space="preserve">       </t>
    </r>
    <r>
      <rPr>
        <sz val="10"/>
        <color indexed="8"/>
        <rFont val="Arial"/>
        <family val="2"/>
      </rPr>
      <t>struje</t>
    </r>
  </si>
  <si>
    <r>
      <t>-</t>
    </r>
    <r>
      <rPr>
        <sz val="10"/>
        <color indexed="8"/>
        <rFont val="Times New Roman"/>
        <family val="1"/>
      </rPr>
      <t xml:space="preserve">       </t>
    </r>
    <r>
      <rPr>
        <sz val="10"/>
        <color indexed="8"/>
        <rFont val="Arial"/>
        <family val="2"/>
      </rPr>
      <t>napona</t>
    </r>
  </si>
  <si>
    <r>
      <t>-</t>
    </r>
    <r>
      <rPr>
        <sz val="10"/>
        <color indexed="8"/>
        <rFont val="Times New Roman"/>
        <family val="1"/>
      </rPr>
      <t xml:space="preserve">       </t>
    </r>
    <r>
      <rPr>
        <sz val="10"/>
        <color indexed="8"/>
        <rFont val="Arial"/>
        <family val="2"/>
      </rPr>
      <t>aktivne i rekativne snage</t>
    </r>
  </si>
  <si>
    <r>
      <t>-</t>
    </r>
    <r>
      <rPr>
        <sz val="10"/>
        <color indexed="8"/>
        <rFont val="Times New Roman"/>
        <family val="1"/>
      </rPr>
      <t xml:space="preserve">       </t>
    </r>
    <r>
      <rPr>
        <sz val="10"/>
        <color indexed="8"/>
        <rFont val="Arial"/>
        <family val="2"/>
      </rPr>
      <t>aktivne i reaktivne energije</t>
    </r>
  </si>
  <si>
    <t>Pored toga, predviđen je i pretvarač za merenje struje na elektrokomandi.</t>
  </si>
  <si>
    <t>Na ćeliji je predviđena signalizacija:</t>
  </si>
  <si>
    <r>
      <t>-</t>
    </r>
    <r>
      <rPr>
        <sz val="10"/>
        <color indexed="8"/>
        <rFont val="Times New Roman"/>
        <family val="1"/>
      </rPr>
      <t xml:space="preserve">       </t>
    </r>
    <r>
      <rPr>
        <sz val="10"/>
        <color indexed="8"/>
        <rFont val="Arial"/>
        <family val="2"/>
      </rPr>
      <t>položaj prekidača</t>
    </r>
  </si>
  <si>
    <r>
      <t>-</t>
    </r>
    <r>
      <rPr>
        <sz val="10"/>
        <color indexed="8"/>
        <rFont val="Times New Roman"/>
        <family val="1"/>
      </rPr>
      <t xml:space="preserve">       </t>
    </r>
    <r>
      <rPr>
        <sz val="10"/>
        <color indexed="8"/>
        <rFont val="Arial"/>
        <family val="2"/>
      </rPr>
      <t>položaj kolica prekidača</t>
    </r>
  </si>
  <si>
    <r>
      <t>-</t>
    </r>
    <r>
      <rPr>
        <sz val="10"/>
        <color indexed="8"/>
        <rFont val="Times New Roman"/>
        <family val="1"/>
      </rPr>
      <t xml:space="preserve">       </t>
    </r>
    <r>
      <rPr>
        <sz val="10"/>
        <color indexed="8"/>
        <rFont val="Arial"/>
        <family val="2"/>
      </rPr>
      <t>položaj noževa za uzemljenje</t>
    </r>
  </si>
  <si>
    <r>
      <t>-</t>
    </r>
    <r>
      <rPr>
        <sz val="10"/>
        <color indexed="8"/>
        <rFont val="Times New Roman"/>
        <family val="1"/>
      </rPr>
      <t xml:space="preserve">       </t>
    </r>
    <r>
      <rPr>
        <sz val="10"/>
        <color indexed="8"/>
        <rFont val="Arial"/>
        <family val="2"/>
      </rPr>
      <t>signalizacija na LCU</t>
    </r>
  </si>
  <si>
    <t>Dovodna ćelija mora da bude kompatibilna sa dovodnim 6 kV ćelijama potrojenja postojećeg   6 kV postrojenja 2G tako da rezervna kolica tog postrojenja mogu da se koriste i za novo 2GP postrojenje (potpuno unificirano po dimenzijama, tipu, opremi, ...)</t>
  </si>
  <si>
    <t>Opis odvodne ćelije:</t>
  </si>
  <si>
    <t>Komandovanje prekidačem u odvodnim ćelijama razvoda 2GP predviđeno je sa lica mesta. Na LCU je predviđeno merenje:</t>
  </si>
  <si>
    <t>Odvodna ćelija mora da bude kompatibilna sa dovodnim 6 kV ćelijama potrojenja postojećeg   6 kV postrojenja 2G tako da rezervna kolica tog postrojenja mogu da se koriste i za novo 2GP postrojenje (potpuno unificirano po dimenzijama, tipu, opremi, ...)</t>
  </si>
  <si>
    <t>Opis merne ćelije:</t>
  </si>
  <si>
    <t>Zaštitne funkcije u mernoj ćeliji su:</t>
  </si>
  <si>
    <r>
      <t>-</t>
    </r>
    <r>
      <rPr>
        <sz val="10"/>
        <color indexed="8"/>
        <rFont val="Times New Roman"/>
        <family val="1"/>
      </rPr>
      <t xml:space="preserve">       </t>
    </r>
    <r>
      <rPr>
        <sz val="10"/>
        <color indexed="8"/>
        <rFont val="Arial"/>
        <family val="2"/>
      </rPr>
      <t>prenaponska zaštita (U˃)</t>
    </r>
  </si>
  <si>
    <r>
      <t>-</t>
    </r>
    <r>
      <rPr>
        <sz val="10"/>
        <color indexed="8"/>
        <rFont val="Times New Roman"/>
        <family val="1"/>
      </rPr>
      <t xml:space="preserve">       </t>
    </r>
    <r>
      <rPr>
        <sz val="10"/>
        <color indexed="8"/>
        <rFont val="Arial"/>
        <family val="2"/>
      </rPr>
      <t>podnaponska zaštita (U˂, U˂˂)</t>
    </r>
  </si>
  <si>
    <r>
      <t>-</t>
    </r>
    <r>
      <rPr>
        <sz val="10"/>
        <color indexed="8"/>
        <rFont val="Times New Roman"/>
        <family val="1"/>
      </rPr>
      <t xml:space="preserve">       </t>
    </r>
    <r>
      <rPr>
        <sz val="10"/>
        <color indexed="8"/>
        <rFont val="Arial"/>
        <family val="2"/>
      </rPr>
      <t>signalizacija zemljospoja i podnaponske zaštite stepen I i II</t>
    </r>
  </si>
  <si>
    <r>
      <t>Delovanje podnaponske zaštite je dvostepeno i to u prvom stepenu U˂=0,7U</t>
    </r>
    <r>
      <rPr>
        <vertAlign val="subscript"/>
        <sz val="10"/>
        <color indexed="8"/>
        <rFont val="Arial"/>
        <family val="2"/>
      </rPr>
      <t>n</t>
    </r>
    <r>
      <rPr>
        <sz val="10"/>
        <color indexed="8"/>
        <rFont val="Arial"/>
        <family val="2"/>
      </rPr>
      <t>, a  u drugom stepenu pri U˂=0,5U</t>
    </r>
    <r>
      <rPr>
        <vertAlign val="subscript"/>
        <sz val="10"/>
        <color indexed="8"/>
        <rFont val="Arial"/>
        <family val="2"/>
      </rPr>
      <t>n</t>
    </r>
    <r>
      <rPr>
        <sz val="10"/>
        <color indexed="8"/>
        <rFont val="Arial"/>
        <family val="2"/>
      </rPr>
      <t xml:space="preserve">. Zaštita daje signal delovanja u elektrokomandi. </t>
    </r>
  </si>
  <si>
    <t>Za signalizaciju zemljospoja na razvodu na sekundar naponskog transformatora koji je vezan u trougao vezuje se prenaponska zaštita.</t>
  </si>
  <si>
    <t xml:space="preserve">Na zaštitno-upravljačku jedinicu LCU se dovode sledeći signali: </t>
  </si>
  <si>
    <r>
      <t>-</t>
    </r>
    <r>
      <rPr>
        <sz val="10"/>
        <color indexed="8"/>
        <rFont val="Times New Roman"/>
        <family val="1"/>
      </rPr>
      <t xml:space="preserve">       </t>
    </r>
    <r>
      <rPr>
        <sz val="10"/>
        <color indexed="8"/>
        <rFont val="Arial"/>
        <family val="2"/>
      </rPr>
      <t xml:space="preserve">položaj izvlačivih kolica </t>
    </r>
  </si>
  <si>
    <r>
      <t>-</t>
    </r>
    <r>
      <rPr>
        <sz val="10"/>
        <color indexed="8"/>
        <rFont val="Times New Roman"/>
        <family val="1"/>
      </rPr>
      <t xml:space="preserve">       </t>
    </r>
    <r>
      <rPr>
        <sz val="10"/>
        <color indexed="8"/>
        <rFont val="Arial"/>
        <family val="2"/>
      </rPr>
      <t>ispad automata naponskog transformatora</t>
    </r>
  </si>
  <si>
    <t>Signale sa merne ćelije izvesti i na SCADU na elektrokomandi</t>
  </si>
  <si>
    <t>Uzemljenje:</t>
  </si>
  <si>
    <r>
      <t>Mreža 6 kV je sa izolovanim zvezdištem. Za razvodno postrojenje predvideti uzemljenje do najbližeg uzemljivača termoelektrane bakarnim užetom 95 mm</t>
    </r>
    <r>
      <rPr>
        <vertAlign val="superscript"/>
        <sz val="10"/>
        <color indexed="8"/>
        <rFont val="Arial"/>
        <family val="2"/>
      </rPr>
      <t>2</t>
    </r>
    <r>
      <rPr>
        <sz val="10"/>
        <color indexed="8"/>
        <rFont val="Arial"/>
        <family val="2"/>
      </rPr>
      <t xml:space="preserve"> na dva mesta (udaljenost po cca 100-150 mm). Lokacije će definisati Naručioc na licu mesta prilikom montaže.</t>
    </r>
  </si>
  <si>
    <t>Radovi:</t>
  </si>
  <si>
    <t>Za potrebe prevezivanja novog postrojenja 2GP potrebno je predvideti sledeće radove:</t>
  </si>
  <si>
    <r>
      <t>-</t>
    </r>
    <r>
      <rPr>
        <sz val="10"/>
        <color indexed="8"/>
        <rFont val="Times New Roman"/>
        <family val="1"/>
      </rPr>
      <t xml:space="preserve">       </t>
    </r>
    <r>
      <rPr>
        <sz val="10"/>
        <color indexed="8"/>
        <rFont val="Arial"/>
        <family val="2"/>
      </rPr>
      <t>iskop kablovskog rova ispod puta kao i kablovskog kanala za produženje kablova na odvodima za 6 kV postrojenje 2GD i za pepelište u dužini od po cca 100 m</t>
    </r>
  </si>
  <si>
    <r>
      <t>-</t>
    </r>
    <r>
      <rPr>
        <sz val="10"/>
        <color indexed="8"/>
        <rFont val="Times New Roman"/>
        <family val="1"/>
      </rPr>
      <t xml:space="preserve">       </t>
    </r>
    <r>
      <rPr>
        <sz val="10"/>
        <color indexed="8"/>
        <rFont val="Arial"/>
        <family val="2"/>
      </rPr>
      <t xml:space="preserve">nastavljanje postojećih kablova za 2GD i pepelište (potrebne 2 kablovske spojnice); </t>
    </r>
  </si>
  <si>
    <r>
      <t>-</t>
    </r>
    <r>
      <rPr>
        <sz val="10"/>
        <color indexed="8"/>
        <rFont val="Times New Roman"/>
        <family val="1"/>
      </rPr>
      <t xml:space="preserve">       </t>
    </r>
    <r>
      <rPr>
        <sz val="10"/>
        <color indexed="8"/>
        <rFont val="Arial"/>
        <family val="2"/>
      </rPr>
      <t xml:space="preserve">povezivanje potrošača </t>
    </r>
  </si>
  <si>
    <r>
      <t>-</t>
    </r>
    <r>
      <rPr>
        <sz val="10"/>
        <color indexed="8"/>
        <rFont val="Times New Roman"/>
        <family val="1"/>
      </rPr>
      <t xml:space="preserve">       </t>
    </r>
    <r>
      <rPr>
        <sz val="10"/>
        <color indexed="8"/>
        <rFont val="Arial"/>
        <family val="2"/>
      </rPr>
      <t>montaža kablovskih regala u kablovskim kanalima za postavljanje 2 dovodna energetska kabla i komandno-signalnih kablova u objektima termoelektrane (2 regala od 600 mm ukupne dužine cca 300 m)</t>
    </r>
  </si>
  <si>
    <r>
      <t>-</t>
    </r>
    <r>
      <rPr>
        <sz val="10"/>
        <color indexed="8"/>
        <rFont val="Times New Roman"/>
        <family val="1"/>
      </rPr>
      <t xml:space="preserve">       </t>
    </r>
    <r>
      <rPr>
        <sz val="10"/>
        <color indexed="8"/>
        <rFont val="Arial"/>
        <family val="2"/>
      </rPr>
      <t>uklanjanje postojećeg starog 2GP postrojenja (demontaža postrojenja, demontaža kablova, rušenje objekta i odnošenje materijala, sanacija terena, ...)</t>
    </r>
  </si>
  <si>
    <r>
      <t>-</t>
    </r>
    <r>
      <rPr>
        <sz val="10"/>
        <color indexed="8"/>
        <rFont val="Times New Roman"/>
        <family val="1"/>
      </rPr>
      <t xml:space="preserve">       </t>
    </r>
    <r>
      <rPr>
        <sz val="10"/>
        <color indexed="8"/>
        <rFont val="Arial"/>
        <family val="2"/>
      </rPr>
      <t>postavljanje zemljovodnog užeta</t>
    </r>
  </si>
  <si>
    <r>
      <t>-</t>
    </r>
    <r>
      <rPr>
        <sz val="10"/>
        <color indexed="8"/>
        <rFont val="Times New Roman"/>
        <family val="1"/>
      </rPr>
      <t xml:space="preserve">       </t>
    </r>
    <r>
      <rPr>
        <sz val="10"/>
        <color indexed="8"/>
        <rFont val="Arial"/>
        <family val="2"/>
      </rPr>
      <t>podešavanje i parametrizacija mikroprocesorskih zaštita</t>
    </r>
  </si>
  <si>
    <t>Napomena:</t>
  </si>
  <si>
    <t>Sva nerazjašnjena pitanja rešiti po uzoru na postojeće 6 kV razvodno postrojenje 2G u dogovoru sa Naručiocem.</t>
  </si>
  <si>
    <t>Elektro radovi na novoj prostorija 6 kV razvodnog postrojenja 2GP i podrumu ispod te prostorije</t>
  </si>
  <si>
    <t>Rasveta:</t>
  </si>
  <si>
    <t>Prostoriju osvetliti sa 5 kom. neonskih svetiljki 2×36 W raspoređenih na plafonu rekonstruisane prostorije.</t>
  </si>
  <si>
    <r>
      <t>Podrum za smeštaj priključnih kablova kablova osvetliti sa 4 neonske svetiljke  2</t>
    </r>
    <r>
      <rPr>
        <sz val="10"/>
        <color indexed="8"/>
        <rFont val="Times New Roman"/>
        <family val="1"/>
      </rPr>
      <t>×</t>
    </r>
    <r>
      <rPr>
        <sz val="10"/>
        <color indexed="8"/>
        <rFont val="Arial"/>
        <family val="2"/>
      </rPr>
      <t>36 W.</t>
    </r>
  </si>
  <si>
    <t>Pomoćne utičnice:</t>
  </si>
  <si>
    <t>Prostoriju opremiti sa 2 monofazne utičnice 16 A, 220 V AC i 1 trofaznom 16 A, 3×380 V AC.</t>
  </si>
  <si>
    <t>Podrum opremiti sa 1 monofaznom utičnicom 16 A, 220 V AC.</t>
  </si>
  <si>
    <t>Lokalni orman:</t>
  </si>
  <si>
    <r>
      <t>Potrošače obe prostorije napojiti sa lokalnog ormana koji treba montirati u prostoriji razvodnog postrojenja i treba da bude opremljen sa 15 automatskih osigurača (3 dovodna 25 A i 12 za potrošače od 10 A i 16 A). Priključnu tačku napajanja definisaće Naručilac, a udaljenost od lokacije je cca 200 m. Priključenje izvesti kablom tipa PP00 preseka 4×6 mm</t>
    </r>
    <r>
      <rPr>
        <vertAlign val="superscript"/>
        <sz val="10"/>
        <color indexed="8"/>
        <rFont val="Arial"/>
        <family val="2"/>
      </rPr>
      <t>2</t>
    </r>
    <r>
      <rPr>
        <sz val="10"/>
        <color indexed="8"/>
        <rFont val="Arial"/>
        <family val="2"/>
      </rPr>
      <t>.</t>
    </r>
  </si>
  <si>
    <r>
      <t>Sve kablove u prostoriji i podrumu (za svetiljke i utičnice) izvesti nazidno i smestiti u kablovske kanalice odgovarajućih dimenzija (na pr. 20×20 ili 40×20). Za svetiljke koristiti kabl PP00 preseka 3×1,5 mm</t>
    </r>
    <r>
      <rPr>
        <vertAlign val="superscript"/>
        <sz val="10"/>
        <color indexed="8"/>
        <rFont val="Arial"/>
        <family val="2"/>
      </rPr>
      <t>2</t>
    </r>
    <r>
      <rPr>
        <sz val="10"/>
        <color indexed="8"/>
        <rFont val="Arial"/>
        <family val="2"/>
      </rPr>
      <t>, a za utičnice 3×2,5 mm</t>
    </r>
    <r>
      <rPr>
        <vertAlign val="superscript"/>
        <sz val="10"/>
        <color indexed="8"/>
        <rFont val="Arial"/>
        <family val="2"/>
      </rPr>
      <t>2</t>
    </r>
    <r>
      <rPr>
        <sz val="10"/>
        <color indexed="8"/>
        <rFont val="Arial"/>
        <family val="2"/>
      </rPr>
      <t xml:space="preserve"> i 5×2,5 mm</t>
    </r>
    <r>
      <rPr>
        <vertAlign val="superscript"/>
        <sz val="10"/>
        <color indexed="8"/>
        <rFont val="Arial"/>
        <family val="2"/>
      </rPr>
      <t>2</t>
    </r>
    <r>
      <rPr>
        <sz val="10"/>
        <color indexed="8"/>
        <rFont val="Arial"/>
        <family val="2"/>
      </rPr>
      <t>. Predvideti po jedan grebenasti prekidač za uključenje/isključenje osvetljenja u prostoriji i u podrumu. Glavni lokalni orman napaja se kablom PP00 4×6 mm</t>
    </r>
    <r>
      <rPr>
        <vertAlign val="superscript"/>
        <sz val="10"/>
        <color indexed="8"/>
        <rFont val="Arial"/>
        <family val="2"/>
      </rPr>
      <t>2</t>
    </r>
    <r>
      <rPr>
        <sz val="10"/>
        <color indexed="8"/>
        <rFont val="Arial"/>
        <family val="2"/>
      </rPr>
      <t xml:space="preserve"> sa najbliže moguće lokacije koju će odrediti Naručilac prilikom montaže (procenjena dužina kabla 200 m).</t>
    </r>
  </si>
  <si>
    <t>Sve nejasnoće otkloniti na licu mesta u dogovoru sa Naručiocem.</t>
  </si>
  <si>
    <t>PREDMER</t>
  </si>
  <si>
    <t>ELEKTROENERGETSKA OPREMA I RADOVI</t>
  </si>
  <si>
    <t>JED.</t>
  </si>
  <si>
    <r>
      <t>-</t>
    </r>
    <r>
      <rPr>
        <sz val="10"/>
        <color indexed="8"/>
        <rFont val="Times New Roman"/>
        <family val="1"/>
      </rPr>
      <t xml:space="preserve">       </t>
    </r>
    <r>
      <rPr>
        <sz val="10"/>
        <color indexed="8"/>
        <rFont val="Arial"/>
        <family val="2"/>
      </rPr>
      <t xml:space="preserve">6 kV razvodno postrojenje 2GP sa 6 ćelija, 12 kV, 800 A, </t>
    </r>
  </si>
  <si>
    <r>
      <t>I</t>
    </r>
    <r>
      <rPr>
        <vertAlign val="subscript"/>
        <sz val="10"/>
        <color indexed="8"/>
        <rFont val="Arial"/>
        <family val="2"/>
      </rPr>
      <t>k</t>
    </r>
    <r>
      <rPr>
        <sz val="10"/>
        <color indexed="8"/>
        <rFont val="Arial"/>
        <family val="2"/>
      </rPr>
      <t>"=26,1 kA, I</t>
    </r>
    <r>
      <rPr>
        <vertAlign val="subscript"/>
        <sz val="10"/>
        <color indexed="8"/>
        <rFont val="Arial"/>
        <family val="2"/>
      </rPr>
      <t>ud</t>
    </r>
    <r>
      <rPr>
        <sz val="10"/>
        <color indexed="8"/>
        <rFont val="Arial"/>
        <family val="2"/>
      </rPr>
      <t xml:space="preserve">=51,5 kA, stepen zaštite IP40, </t>
    </r>
  </si>
  <si>
    <t xml:space="preserve">sa vakumskim prekidačima 800 A i mikroprocesorskim zaštitama,sl. tipu: 7SJ62, </t>
  </si>
  <si>
    <t>za unutrašnju montažu</t>
  </si>
  <si>
    <r>
      <t>-</t>
    </r>
    <r>
      <rPr>
        <sz val="10"/>
        <color indexed="8"/>
        <rFont val="Times New Roman"/>
        <family val="1"/>
      </rPr>
      <t xml:space="preserve">       </t>
    </r>
    <r>
      <rPr>
        <sz val="10"/>
        <color indexed="8"/>
        <rFont val="Arial"/>
        <family val="2"/>
      </rPr>
      <t>6/10 kV kabl PP41 3</t>
    </r>
    <r>
      <rPr>
        <sz val="10"/>
        <color indexed="8"/>
        <rFont val="Times New Roman"/>
        <family val="1"/>
      </rPr>
      <t>×</t>
    </r>
    <r>
      <rPr>
        <sz val="10"/>
        <color indexed="8"/>
        <rFont val="Arial"/>
        <family val="2"/>
      </rPr>
      <t>70 mm</t>
    </r>
    <r>
      <rPr>
        <vertAlign val="superscript"/>
        <sz val="10"/>
        <color indexed="8"/>
        <rFont val="Arial"/>
        <family val="2"/>
      </rPr>
      <t>2</t>
    </r>
  </si>
  <si>
    <r>
      <t>-</t>
    </r>
    <r>
      <rPr>
        <sz val="10"/>
        <color indexed="8"/>
        <rFont val="Times New Roman"/>
        <family val="1"/>
      </rPr>
      <t xml:space="preserve">       </t>
    </r>
    <r>
      <rPr>
        <sz val="10"/>
        <color indexed="8"/>
        <rFont val="Arial"/>
        <family val="2"/>
      </rPr>
      <t>6/10 kV kabl PP41 3</t>
    </r>
    <r>
      <rPr>
        <sz val="10"/>
        <color indexed="8"/>
        <rFont val="Times New Roman"/>
        <family val="1"/>
      </rPr>
      <t>×</t>
    </r>
    <r>
      <rPr>
        <sz val="10"/>
        <color indexed="8"/>
        <rFont val="Arial"/>
        <family val="2"/>
      </rPr>
      <t>120 mm</t>
    </r>
    <r>
      <rPr>
        <vertAlign val="superscript"/>
        <sz val="10"/>
        <color indexed="8"/>
        <rFont val="Arial"/>
        <family val="2"/>
      </rPr>
      <t>2</t>
    </r>
  </si>
  <si>
    <r>
      <t>-</t>
    </r>
    <r>
      <rPr>
        <sz val="10"/>
        <color indexed="8"/>
        <rFont val="Times New Roman"/>
        <family val="1"/>
      </rPr>
      <t xml:space="preserve">       </t>
    </r>
    <r>
      <rPr>
        <sz val="10"/>
        <color indexed="8"/>
        <rFont val="Arial"/>
        <family val="2"/>
      </rPr>
      <t>Zemljovdno uže, bakarno, 95 mm</t>
    </r>
    <r>
      <rPr>
        <vertAlign val="superscript"/>
        <sz val="10"/>
        <color indexed="8"/>
        <rFont val="Arial"/>
        <family val="2"/>
      </rPr>
      <t>2</t>
    </r>
  </si>
  <si>
    <r>
      <t>-</t>
    </r>
    <r>
      <rPr>
        <sz val="10"/>
        <color indexed="8"/>
        <rFont val="Times New Roman"/>
        <family val="1"/>
      </rPr>
      <t xml:space="preserve">       </t>
    </r>
    <r>
      <rPr>
        <sz val="10"/>
        <color indexed="8"/>
        <rFont val="Arial"/>
        <family val="2"/>
      </rPr>
      <t>Lokalni ormar rasvete i utičnica</t>
    </r>
  </si>
  <si>
    <t xml:space="preserve"> u prostoriji 2GP i podrumu, opremljen</t>
  </si>
  <si>
    <r>
      <t>-</t>
    </r>
    <r>
      <rPr>
        <sz val="10"/>
        <color indexed="8"/>
        <rFont val="Times New Roman"/>
        <family val="1"/>
      </rPr>
      <t xml:space="preserve">       </t>
    </r>
    <r>
      <rPr>
        <sz val="10"/>
        <color indexed="8"/>
        <rFont val="Arial"/>
        <family val="2"/>
      </rPr>
      <t>Neonske svetiljke 2×36 W</t>
    </r>
  </si>
  <si>
    <r>
      <t>-</t>
    </r>
    <r>
      <rPr>
        <sz val="10"/>
        <color indexed="8"/>
        <rFont val="Times New Roman"/>
        <family val="1"/>
      </rPr>
      <t xml:space="preserve">       </t>
    </r>
    <r>
      <rPr>
        <sz val="10"/>
        <color indexed="8"/>
        <rFont val="Arial"/>
        <family val="2"/>
      </rPr>
      <t>Monofazna utičnica 220V, 16A</t>
    </r>
  </si>
  <si>
    <r>
      <t>-</t>
    </r>
    <r>
      <rPr>
        <sz val="10"/>
        <color indexed="8"/>
        <rFont val="Times New Roman"/>
        <family val="1"/>
      </rPr>
      <t xml:space="preserve">       </t>
    </r>
    <r>
      <rPr>
        <sz val="10"/>
        <color indexed="8"/>
        <rFont val="Arial"/>
        <family val="2"/>
      </rPr>
      <t>Trofazna utičnica 3×380V, 16A</t>
    </r>
  </si>
  <si>
    <r>
      <t>-</t>
    </r>
    <r>
      <rPr>
        <sz val="10"/>
        <color indexed="8"/>
        <rFont val="Times New Roman"/>
        <family val="1"/>
      </rPr>
      <t xml:space="preserve">       </t>
    </r>
    <r>
      <rPr>
        <sz val="10"/>
        <color indexed="8"/>
        <rFont val="Arial"/>
        <family val="2"/>
      </rPr>
      <t>Automatski osigurač 25 A</t>
    </r>
  </si>
  <si>
    <r>
      <t>-</t>
    </r>
    <r>
      <rPr>
        <sz val="10"/>
        <color indexed="8"/>
        <rFont val="Times New Roman"/>
        <family val="1"/>
      </rPr>
      <t xml:space="preserve">       </t>
    </r>
    <r>
      <rPr>
        <sz val="10"/>
        <color indexed="8"/>
        <rFont val="Arial"/>
        <family val="2"/>
      </rPr>
      <t>Automatski osigurač 16 A</t>
    </r>
  </si>
  <si>
    <r>
      <t>-</t>
    </r>
    <r>
      <rPr>
        <sz val="10"/>
        <color indexed="8"/>
        <rFont val="Times New Roman"/>
        <family val="1"/>
      </rPr>
      <t xml:space="preserve">       </t>
    </r>
    <r>
      <rPr>
        <sz val="10"/>
        <color indexed="8"/>
        <rFont val="Arial"/>
        <family val="2"/>
      </rPr>
      <t>Kabl PP00 4×6 mm</t>
    </r>
    <r>
      <rPr>
        <vertAlign val="superscript"/>
        <sz val="10"/>
        <color indexed="8"/>
        <rFont val="Arial"/>
        <family val="2"/>
      </rPr>
      <t>2</t>
    </r>
  </si>
  <si>
    <r>
      <t>-</t>
    </r>
    <r>
      <rPr>
        <sz val="10"/>
        <color indexed="8"/>
        <rFont val="Times New Roman"/>
        <family val="1"/>
      </rPr>
      <t xml:space="preserve">       </t>
    </r>
    <r>
      <rPr>
        <sz val="10"/>
        <color indexed="8"/>
        <rFont val="Arial"/>
        <family val="2"/>
      </rPr>
      <t>Kabl PP00 3×2,5 mm</t>
    </r>
    <r>
      <rPr>
        <vertAlign val="superscript"/>
        <sz val="10"/>
        <color indexed="8"/>
        <rFont val="Arial"/>
        <family val="2"/>
      </rPr>
      <t>2</t>
    </r>
  </si>
  <si>
    <r>
      <t>-</t>
    </r>
    <r>
      <rPr>
        <sz val="10"/>
        <color indexed="8"/>
        <rFont val="Times New Roman"/>
        <family val="1"/>
      </rPr>
      <t xml:space="preserve">       </t>
    </r>
    <r>
      <rPr>
        <sz val="10"/>
        <color indexed="8"/>
        <rFont val="Arial"/>
        <family val="2"/>
      </rPr>
      <t>Kabl PP00 3×1,5 mm</t>
    </r>
    <r>
      <rPr>
        <vertAlign val="superscript"/>
        <sz val="10"/>
        <color indexed="8"/>
        <rFont val="Arial"/>
        <family val="2"/>
      </rPr>
      <t>2</t>
    </r>
  </si>
  <si>
    <r>
      <t>-</t>
    </r>
    <r>
      <rPr>
        <sz val="10"/>
        <color indexed="8"/>
        <rFont val="Times New Roman"/>
        <family val="1"/>
      </rPr>
      <t xml:space="preserve">       </t>
    </r>
    <r>
      <rPr>
        <sz val="10"/>
        <color indexed="8"/>
        <rFont val="Arial"/>
        <family val="2"/>
      </rPr>
      <t>Kabl PP00 5×2,5 mm</t>
    </r>
    <r>
      <rPr>
        <vertAlign val="superscript"/>
        <sz val="10"/>
        <color indexed="8"/>
        <rFont val="Arial"/>
        <family val="2"/>
      </rPr>
      <t>2</t>
    </r>
  </si>
  <si>
    <r>
      <t>-</t>
    </r>
    <r>
      <rPr>
        <sz val="10"/>
        <color indexed="8"/>
        <rFont val="Times New Roman"/>
        <family val="1"/>
      </rPr>
      <t xml:space="preserve">       </t>
    </r>
    <r>
      <rPr>
        <sz val="10"/>
        <color indexed="8"/>
        <rFont val="Arial"/>
        <family val="2"/>
      </rPr>
      <t>Prekidač grebenasti (položaj 0-1)</t>
    </r>
  </si>
  <si>
    <r>
      <t>-</t>
    </r>
    <r>
      <rPr>
        <sz val="10"/>
        <color indexed="8"/>
        <rFont val="Times New Roman"/>
        <family val="1"/>
      </rPr>
      <t xml:space="preserve">       </t>
    </r>
    <r>
      <rPr>
        <sz val="10"/>
        <color indexed="8"/>
        <rFont val="Arial"/>
        <family val="2"/>
      </rPr>
      <t>Kablovske kanalice</t>
    </r>
  </si>
  <si>
    <r>
      <t>-</t>
    </r>
    <r>
      <rPr>
        <sz val="10"/>
        <color indexed="8"/>
        <rFont val="Times New Roman"/>
        <family val="1"/>
      </rPr>
      <t xml:space="preserve">       </t>
    </r>
    <r>
      <rPr>
        <sz val="10"/>
        <color indexed="8"/>
        <rFont val="Arial"/>
        <family val="2"/>
      </rPr>
      <t>Montažni pribor</t>
    </r>
  </si>
  <si>
    <t>RADOVI:</t>
  </si>
  <si>
    <r>
      <t>-</t>
    </r>
    <r>
      <rPr>
        <sz val="10"/>
        <color indexed="8"/>
        <rFont val="Times New Roman"/>
        <family val="1"/>
      </rPr>
      <t xml:space="preserve">       </t>
    </r>
    <r>
      <rPr>
        <sz val="10"/>
        <color indexed="8"/>
        <rFont val="Arial"/>
        <family val="2"/>
      </rPr>
      <t xml:space="preserve">Otkopavanje i zatrpavanje rova za 6 kV kablove </t>
    </r>
  </si>
  <si>
    <t>u dužini od cca 200 m</t>
  </si>
  <si>
    <r>
      <t>-</t>
    </r>
    <r>
      <rPr>
        <sz val="10"/>
        <color indexed="8"/>
        <rFont val="Times New Roman"/>
        <family val="1"/>
      </rPr>
      <t xml:space="preserve">       </t>
    </r>
    <r>
      <rPr>
        <sz val="10"/>
        <color indexed="8"/>
        <rFont val="Arial"/>
        <family val="2"/>
      </rPr>
      <t>Polaganje kablova u kablovskom rovu dužine 200 m</t>
    </r>
  </si>
  <si>
    <r>
      <t>-</t>
    </r>
    <r>
      <rPr>
        <sz val="10"/>
        <color indexed="8"/>
        <rFont val="Times New Roman"/>
        <family val="1"/>
      </rPr>
      <t xml:space="preserve">       </t>
    </r>
    <r>
      <rPr>
        <sz val="10"/>
        <color indexed="8"/>
        <rFont val="Arial"/>
        <family val="2"/>
      </rPr>
      <t>Montaža i puštanje u rad 6 kV postrojenja 2GP</t>
    </r>
  </si>
  <si>
    <r>
      <t>-</t>
    </r>
    <r>
      <rPr>
        <sz val="10"/>
        <color indexed="8"/>
        <rFont val="Times New Roman"/>
        <family val="1"/>
      </rPr>
      <t xml:space="preserve">       </t>
    </r>
    <r>
      <rPr>
        <sz val="10"/>
        <color indexed="8"/>
        <rFont val="Arial"/>
        <family val="2"/>
      </rPr>
      <t>Povezivanje kablova u postrojenju 2GP</t>
    </r>
  </si>
  <si>
    <r>
      <t>-</t>
    </r>
    <r>
      <rPr>
        <sz val="10"/>
        <color indexed="8"/>
        <rFont val="Times New Roman"/>
        <family val="1"/>
      </rPr>
      <t xml:space="preserve">       </t>
    </r>
    <r>
      <rPr>
        <sz val="10"/>
        <color indexed="8"/>
        <rFont val="Arial"/>
        <family val="2"/>
      </rPr>
      <t>Nastavljanje kablova 6 kV za postrojenje 2GD i pepelište</t>
    </r>
  </si>
  <si>
    <r>
      <t>-</t>
    </r>
    <r>
      <rPr>
        <sz val="10"/>
        <color indexed="8"/>
        <rFont val="Times New Roman"/>
        <family val="1"/>
      </rPr>
      <t xml:space="preserve">       </t>
    </r>
    <r>
      <rPr>
        <sz val="10"/>
        <color indexed="8"/>
        <rFont val="Arial"/>
        <family val="2"/>
      </rPr>
      <t>Parametrizacija mikroprocesorskih zaštita</t>
    </r>
  </si>
  <si>
    <r>
      <t>-</t>
    </r>
    <r>
      <rPr>
        <sz val="10"/>
        <color indexed="8"/>
        <rFont val="Times New Roman"/>
        <family val="1"/>
      </rPr>
      <t xml:space="preserve">       </t>
    </r>
    <r>
      <rPr>
        <sz val="10"/>
        <color indexed="8"/>
        <rFont val="Arial"/>
        <family val="2"/>
      </rPr>
      <t>Povezivanje uzemljenja na 2GP na uzemljivač termoelektrane</t>
    </r>
  </si>
  <si>
    <r>
      <t>-</t>
    </r>
    <r>
      <rPr>
        <sz val="10"/>
        <color indexed="8"/>
        <rFont val="Times New Roman"/>
        <family val="1"/>
      </rPr>
      <t xml:space="preserve">       </t>
    </r>
    <r>
      <rPr>
        <sz val="10"/>
        <color indexed="8"/>
        <rFont val="Arial"/>
        <family val="2"/>
      </rPr>
      <t xml:space="preserve">Montaža kablovskih regala u kablovskim kanalima </t>
    </r>
  </si>
  <si>
    <t xml:space="preserve">za postavljanje energetskih i komandno-signalnih </t>
  </si>
  <si>
    <t xml:space="preserve">kablova u objektima termoelektrane </t>
  </si>
  <si>
    <r>
      <t>-</t>
    </r>
    <r>
      <rPr>
        <sz val="10"/>
        <color indexed="8"/>
        <rFont val="Times New Roman"/>
        <family val="1"/>
      </rPr>
      <t xml:space="preserve">       </t>
    </r>
    <r>
      <rPr>
        <sz val="10"/>
        <color indexed="8"/>
        <rFont val="Arial"/>
        <family val="2"/>
      </rPr>
      <t>uklanjanje postojećeg starog 2GP postrojenja</t>
    </r>
  </si>
  <si>
    <t xml:space="preserve">(demontaža postrojenja, demontaža kablova, </t>
  </si>
  <si>
    <t>rušenje objekta i odnošenje materijala, sanacija terena, ...)</t>
  </si>
  <si>
    <r>
      <t>-</t>
    </r>
    <r>
      <rPr>
        <sz val="10"/>
        <color indexed="8"/>
        <rFont val="Times New Roman"/>
        <family val="1"/>
      </rPr>
      <t xml:space="preserve">       </t>
    </r>
    <r>
      <rPr>
        <sz val="10"/>
        <color indexed="8"/>
        <rFont val="Arial"/>
        <family val="2"/>
      </rPr>
      <t xml:space="preserve">montaža kablova za rasvetu i za utičnice </t>
    </r>
  </si>
  <si>
    <t>u novoj prostoriji 2GP i u podrumu</t>
  </si>
  <si>
    <t>montaža lokalnog ormara rasvete, kablova i ostalog pribora</t>
  </si>
  <si>
    <t>OPREMA I RADOVI ZA UPRAVLJANJE POSTROJENJEM 2GP</t>
  </si>
  <si>
    <t xml:space="preserve"> OPREMA:</t>
  </si>
  <si>
    <t xml:space="preserve">Optički kabl 1x8 mm 50 za spoljnu montažu                        </t>
  </si>
  <si>
    <t xml:space="preserve">Okiten crevo  40 mm                                                            </t>
  </si>
  <si>
    <t xml:space="preserve"> Multiport kartica RS232                                                           </t>
  </si>
  <si>
    <t xml:space="preserve">Konvertor FO/RS485                                                           </t>
  </si>
  <si>
    <t xml:space="preserve">Konvertor FO/RS232                                                           </t>
  </si>
  <si>
    <t xml:space="preserve">Distributivna optička kutija za min 8 priključka                    </t>
  </si>
  <si>
    <t xml:space="preserve">Konektori PROFIBUS                                                        </t>
  </si>
  <si>
    <t>Konektori za terminaciju optičkog kabla</t>
  </si>
  <si>
    <t xml:space="preserve">      RADOVI:</t>
  </si>
  <si>
    <t xml:space="preserve">      Parametrizacija (proširenje postojećeg sistema UNS-SICAM PAS putem protokola   </t>
  </si>
  <si>
    <t xml:space="preserve">      IEC60870-5-103)</t>
  </si>
  <si>
    <t xml:space="preserve">      Proširenje SCADA aplikacije ( izrada grafičkog okruženja za upravljanje postrojenjem </t>
  </si>
  <si>
    <t xml:space="preserve">      2GP.</t>
  </si>
  <si>
    <t xml:space="preserve">      Implementacija algoritma upravljanja za 6   6kV- ćelija  postrojenja 2GP</t>
  </si>
  <si>
    <t>Montaža  I spajanje optičkog kabla</t>
  </si>
  <si>
    <t>MVK-isporuka cevi i opreme</t>
  </si>
  <si>
    <t>MVK-maš. Montaža cevi i opreme</t>
  </si>
  <si>
    <t>MVK-nab i ugr. Ur. Povr vode</t>
  </si>
  <si>
    <t>MVK-nab i ugr. Pump. St. Povr. vode</t>
  </si>
  <si>
    <t>MUK-radovi u krugu TEKO A</t>
  </si>
  <si>
    <t>MUK-sistem za usisav. Pepela</t>
  </si>
  <si>
    <t>GVK-rekapitulacija</t>
  </si>
  <si>
    <t>SVEGA:</t>
  </si>
  <si>
    <t>Jedan od magacina investicione opreme, nalazi se u objektu izgrađenom tokom nemačke okupacije u drugom svetskom ratu. Objekat je dotrajao a posebno su oštećeni spoljnji zidovi od opeke, koje su se mastimično raspale zbog dejstva mraza. Ovim predmerom obuhvaćena je zamena najošećenijeg dela zidova i proširenje prostorije koja se koristi kao arhiva tehničke dokumentacije.
Na postoječu prostoriju, doziđuje se još jedna prostorija dimenzija 3,20x3,90m. Pregradni zid je od opeke d=12cm sa unutrašnje strane malterisano i obojeno poludisperzijom. preko proširenja se radi laka plafonska konstrukcija od štafni na rastojanju 66cm na koju se sa unutrašnje strane pričvršćuju gips kartonske ploče a sa spoljne strane postavlja moneralna vuna d=10cm. Između stare i nove prostorije probija se otvor kao za vrata ali se vrata ne ugađuju već ostaje samo otvor kao prolaz. Pod se obrađuje keramikom. Dvostruka vrata prema fasadi se zaziđuju.
Trotoar  je propao od mraza te se isti obnavlja. Takođe se obnavlja fasadna lamperija koja je dotrajala. Moleraj u objektu je veoma oštećen te se obnavlja.</t>
  </si>
  <si>
    <t>Probijanje otvora za prolaz u prošireni deo, rušenjem zida od opeke d=12cm, sa podbijanjem i ugradnjom nadvratne grede od arm betona. Posle rušenja ivice se obrađuju malterom. Obračun po m2</t>
  </si>
  <si>
    <t>0,9*2=</t>
  </si>
  <si>
    <t>ZIDARSKI RADOVI</t>
  </si>
  <si>
    <t xml:space="preserve">Zidanje pregradnih zidova od pune opeke d=12cm u produžnom malteri 1:3:9 sa betoniranjem serklaža po vrhu zidova  i povezivanjem istih za postojeće serklaže štemanjem i stavljanjem armature da se poveže sa postojećom armaturom.Obračun po m2 .
</t>
  </si>
  <si>
    <t>(3,20+3,90)*3,0=</t>
  </si>
  <si>
    <t xml:space="preserve">Zaziđivanje otvora za dvokrilna vrata na fasadnom zidu, punom opekom d=12cm u produžnom malteri 1:3:9 .Obračun po m2 .
</t>
  </si>
  <si>
    <t>2,3*2,6=</t>
  </si>
  <si>
    <t xml:space="preserve">Zamena oštećenih opeka  na fasadnom zidu d=12cm, punom opekom  u cementnom malteru 1:3 .Obračun po m2 .
</t>
  </si>
  <si>
    <t xml:space="preserve">Malterisanje zidova krečnim malterom 1:3.Obračun po m2 .
</t>
  </si>
  <si>
    <t>25+6+6=37,00m2</t>
  </si>
  <si>
    <t>RAZNI RADOVI</t>
  </si>
  <si>
    <t xml:space="preserve">Izrada plafona od gips kartonskih ploča d=1,5cm koje se učvršćuju za drvene štafne 5/8cm na rastojanju 66cm a preko njih se postavlja meka mineralna vuna d=10cm. Preko vune se postavlja PVC folija  .Obračun po m2 .
</t>
  </si>
  <si>
    <t>3,2*3,9=12,48m2</t>
  </si>
  <si>
    <t xml:space="preserve">Obrada zidova i plafona poludisperzijom sa predradnjama  .Obračun po m2 .
</t>
  </si>
  <si>
    <t xml:space="preserve">Nabavka materijala, izrada i montaža olučne horizontale od pocinkovanog lima d=0,60mm razv šir 40cm .Obračun po m' .
</t>
  </si>
  <si>
    <t xml:space="preserve">Nabavka materijala, izrada i montaža olučne vertikale od pocinkovanog lima d=0,60mm razv šir 40cm .Obračun po m' .
</t>
  </si>
  <si>
    <t xml:space="preserve">Rušenja oštećenog trotoara , od nearmiranog betona C25/30 (MB30) debljina d=12cm.  Obračun po m2 </t>
  </si>
  <si>
    <t xml:space="preserve">Betoniranje trotoara , nearmiranim betonom C25/30 (MB30) debljina d=12cm.  Obračun po m2 </t>
  </si>
  <si>
    <t xml:space="preserve">Bojenje zidova i plafona, poludisperzijom,  sa predradnjama.  Obračun po m2 </t>
  </si>
  <si>
    <t xml:space="preserve">Nabavka i ugradnja lamperije radi sanacije ubutrašnjih zidova.  Obračun po m2 </t>
  </si>
  <si>
    <t>SVEGA ADAPTACIJA MAGACINA INVESTICIONE OPREME I PROSTORIJA NADZORA:</t>
  </si>
  <si>
    <t>E - PREDMER I PREDRAČUN GRAĐEVINSKIH RADOVA 
NA REKONSTRUKCIJI KOTE NULA U KULI C</t>
  </si>
  <si>
    <t>2G-P POSTROJENJE 6/04 KV</t>
  </si>
  <si>
    <t>Isporuka i montaža stabilnog industrijskog usisivača</t>
  </si>
  <si>
    <t>Isporuka cevnog sistema za usisavanje kotlarnica i elektrofiltera bloka A-1 i A-2</t>
  </si>
  <si>
    <t>Montaža cevnog sistema za usisavanje kotlarnica i elektrofiltera bloka A-1 i A-2</t>
  </si>
  <si>
    <t>Puštanje u rad sistema za usisavanje pepela, probni rad i dokazivanje parametara</t>
  </si>
  <si>
    <t>Isporuka NN sabirničkog sistema izrađenog od bakra, za vezu transformator-NN tabla. Sabrinice su dimezije 60x10mm za fazne i 60x50mm za nulti vod.</t>
  </si>
  <si>
    <t xml:space="preserve">Isporuka  4 potporna izolatora za nošenje sabirničkog sistema, sličnih tipu IPB-A1 FMT Zaječar, komplet sa konzolom za nošenje. </t>
  </si>
  <si>
    <t>1.10</t>
  </si>
  <si>
    <t>Isporuka   drvene zaštitne prečage za obezbeđenje prilaza transformatoru. Dužina prečage je 1.6m i postavlja se na visini od oko 1.2m od poda.</t>
  </si>
  <si>
    <t>NISKONAPONSKI RAZVOD</t>
  </si>
  <si>
    <t>Isporuka niskonaponskog tipski testiranog postrojenja. Postrojenje je fiksne izvedbe, komplet sa sabirničkim sistemom za struje do 1000A, montažnim materijalom i priborom za opremu, izrađeno od metala, ofarbano osnovnom bojom i plastificirano. Stepen mehaničke zaštite IP30. Ukupne dimenzije postrojenja su 1800x1950x600 (ŠxVxD). U postrojenje se smešta sledeća oprema:</t>
  </si>
  <si>
    <t xml:space="preserve"> - Glavni prekidač za nominalne struje 1000A, sličan tipu NT10H1, proizvođača Schneider Electric. Prekidač treba da poseduje zaštitnu jedinicu, sličnu tipu Micrologic 5.0A, pomoćne kontakte za detekciju stanja prekidača i proradu zaštite.</t>
  </si>
  <si>
    <t xml:space="preserve"> - Napojna jedinica za napajanje Micrologic zaštitne jedinice 230VAC/24VDC, 2A</t>
  </si>
  <si>
    <t xml:space="preserve"> - Baterija za napajanje Micrologic zaštitne jedinice</t>
  </si>
  <si>
    <t xml:space="preserve"> - Voltmetar za direktno merenje napona opsega 0-500V.</t>
  </si>
  <si>
    <t xml:space="preserve"> - Voltmetarska preklopka za merenje tri linijska i tri fazna napona, sa položajem isključeno.</t>
  </si>
  <si>
    <t xml:space="preserve"> - Strujni merni transformator 1000/5A.</t>
  </si>
  <si>
    <t xml:space="preserve"> - Ampermetar sa skalom 1000/5A.</t>
  </si>
  <si>
    <t xml:space="preserve"> - Podnožje za topljivi osigurač gG 10x38, 100kA, 500V za nominalne struje do 16A.</t>
  </si>
  <si>
    <t xml:space="preserve"> - Topljivi osigurač tipa gG 10x38, 2A</t>
  </si>
  <si>
    <t xml:space="preserve"> - Topljivi osigurač tipa gG 10x38, 6A</t>
  </si>
  <si>
    <t xml:space="preserve"> - Topljivi osigurač tipa gG 10x38, 10A</t>
  </si>
  <si>
    <t xml:space="preserve"> - Topljivi osigurač tipa gG 10x38, 16A</t>
  </si>
  <si>
    <t xml:space="preserve"> - Osiguračka, tropolna rastavna letva za nominalne struje 630A. Slična tipu ISFL 630 proizvođača Schneider Electric.</t>
  </si>
  <si>
    <t xml:space="preserve"> - Osiguračka, tropolna rastavna letva za nominalne struje 400A.  Slična tipu ISFL 630 proizvođača Schneider Electric.</t>
  </si>
  <si>
    <t>Monofazna utičnica sa zaštitnim provodnikom za montažu na DIN 35mm šinu.</t>
  </si>
  <si>
    <t xml:space="preserve"> - Ostali sitni elektromontažni pribor: kleme, hilzne, kanalne kutije, vijačna roba, papučice, oznake, P/F provodnici...</t>
  </si>
  <si>
    <t>p</t>
  </si>
  <si>
    <t>SOPSTVENA POTROŠNJA TRAFOSTANICE</t>
  </si>
  <si>
    <t>Isporuka materijala i izrada elektro instalacije za sijalično mesto kablom PP00-Y 3x1.5mm2, postavljenim po zidu na odstojnim obujmicama sa isporukom bakelitnih razvodnih kutija za montažu na zid i prekidača. Prosečna dužina strujnog mesta je 8m.</t>
  </si>
  <si>
    <t>Isporuka  svetiljke slične tipu ZA15 sa inkadescentnom sijalicom snage 60W.</t>
  </si>
  <si>
    <t>1.30</t>
  </si>
  <si>
    <t>Ostali sitni nespecificirani materijal i radovi</t>
  </si>
  <si>
    <t>ZAŠTITNO I RADNO UZEMLJENJE</t>
  </si>
  <si>
    <t xml:space="preserve">Isporuka materijala trake Fe/Zn 25x4 mm za unutrašnji vod za izjednačenje potencijala TS, na nosačima i sa povezivanjem na sabirni zemljovod kućišta i nosača transformatora, 6.3kV postrojenja, 0.42kV postrojenja. Ukupna dužina trake iznosi oko 30m'. U cenu ulaze traka, ukrsni komadi i ostali potrebni materijal.
</t>
  </si>
  <si>
    <t>Iskop rova širine 0,4 m potrebne dubine (0,6 0,8 i 1m) za traku spoljnog uzemljivača u zemljištu IV kategorije sa ponovnim zatrpavanjem.</t>
  </si>
  <si>
    <t>Isporuka materijala i postavljanje trake FeZn 30x4 mm za izradu tri prstena zaštitnog uzemljenja. Traka se postavlja u rov. Cena obuhvata izradu veza ukrsnim komadima SRPS N.B.U925 u kutiji KUK 90x90 i zalivanjem spoja.</t>
  </si>
  <si>
    <t>STANICA MONTAŽNA BETONSKA TRANSFORMATORSKA 6/0,4kV  1X250 kVA</t>
  </si>
  <si>
    <t>Isporuka tipski testiranog, metalom oklopljenog rasklopnog postrojenja, 10 kV, 630 A, 16 kA, ukupnih dimenzija 1500x940x1600 mm, sastavljenog od sledeće 4 ćelije:</t>
  </si>
  <si>
    <t>Dovodno-odvodna ćelija (+L1, +L2, +L3), tipa IM, 375x940x1600 mm, sa ugrađenom sledećom opremom:</t>
  </si>
  <si>
    <t>- SF6 rastavna sklopka, sa noževima</t>
  </si>
  <si>
    <t xml:space="preserve">  za uzemljenje</t>
  </si>
  <si>
    <t>- trofazne sabirnice</t>
  </si>
  <si>
    <t>- CIT mehanizam za ručnu manipulaciju</t>
  </si>
  <si>
    <t>- indikatori napona</t>
  </si>
  <si>
    <t>- konektori za suve kablove</t>
  </si>
  <si>
    <t>Transformatorska ćelija (+L4), slično tipu QM, 375x940x1600 mm, sa ugrađenom sledećom opremom:</t>
  </si>
  <si>
    <t>2.10</t>
  </si>
  <si>
    <t>- postolje sa 3 DIN osigurača 30A</t>
  </si>
  <si>
    <t xml:space="preserve">  sa udarnom iglom</t>
  </si>
  <si>
    <t>- pomoćni kontakt za signalizaciju pregorevanja</t>
  </si>
  <si>
    <t xml:space="preserve">  osigurača</t>
  </si>
  <si>
    <t>- CI1 mehanizam za manipulaciju, sa okidačem</t>
  </si>
  <si>
    <t xml:space="preserve">  za isključenje 230VAC</t>
  </si>
  <si>
    <t>- sistem za mehaničku indikaciju pregorevanja</t>
  </si>
  <si>
    <t>2.20</t>
  </si>
  <si>
    <t>- noževi za uzemljenje sa donje strane</t>
  </si>
  <si>
    <t>Trofazni energetski suvi transformator, snage 250 kVA, prenosnog odnosa 6,3/0,42 kV, sprege Dyn5, opremljen sa 6 PTC senzora za termičku zaštitu transformatora, sa bakarnim namotajima, slično tipu: TES, FMT ZAJEČAR</t>
  </si>
  <si>
    <r>
      <t>Visokonponski kabl za 10 kV, komplet sa 6 kom. radionički izrađenih kablovskih završnica za unutrašnju montažu, tip XHP 48, 1x35 mm</t>
    </r>
    <r>
      <rPr>
        <vertAlign val="superscript"/>
        <sz val="10"/>
        <color indexed="8"/>
        <rFont val="Arial"/>
        <family val="2"/>
      </rPr>
      <t>2</t>
    </r>
    <r>
      <rPr>
        <sz val="10"/>
        <color indexed="8"/>
        <rFont val="Arial"/>
        <family val="2"/>
      </rPr>
      <t>.</t>
    </r>
  </si>
  <si>
    <r>
      <t>Niskonaponski kabl tipa XP00, 1x240 mm</t>
    </r>
    <r>
      <rPr>
        <vertAlign val="superscript"/>
        <sz val="10"/>
        <color indexed="8"/>
        <rFont val="Arial"/>
        <family val="2"/>
      </rPr>
      <t>2</t>
    </r>
    <r>
      <rPr>
        <sz val="10"/>
        <color indexed="8"/>
        <rFont val="Arial"/>
        <family val="2"/>
      </rPr>
      <t>, Cu, 1 kV, komplet sa 8 kom. radionički izrađenih kablovskih završnica za unutrašnju montažu</t>
    </r>
  </si>
  <si>
    <t>2.25</t>
  </si>
  <si>
    <t>Čelični profil L 35 x 35 x 4 mm za nošenje priključnog kabla 10 kV i 0,4 kV podužne mase 2,1 kg/m</t>
  </si>
  <si>
    <t>RAZVODNO POSTROJENJE 0,4kV (+N)</t>
  </si>
  <si>
    <t>TRAFO POLJE 0,4kV (+N)</t>
  </si>
  <si>
    <t>Slobodnostojeći niskonaponski orman za unutrašnju montažu, izrađen od međusobno zavarenih limenih profila i dekapiranog lima, dimenzija (600x1600x600) mm (širina x visina x dubina), sa prednje strane zatvoren limenim vratima. Orman je slično tipu OLN 160/60 PM, pr. Schneider, fabrički potpuno završen sa ugrađenim sabirnicama, potpornim izolatorima, svim potrebnim vezama i niže navedenom opremom:</t>
  </si>
  <si>
    <t>Tropolni automatski zaštitni prekidač, fiksne izvedbe, nazivne struje 400 A, 690 V, sa elektronskom zaštitnom jedinicom STR23SE. Prekidač je opremljen kalemom za isključenje za 230V, 50Hz, jednim preklopnim kontaktom za signalizaciju  delovanja zaštite i tri preklopna kontakta za indikaciju stanja prekidača, sl. tipu Compact NS400 N, pr. ”Schneider</t>
  </si>
  <si>
    <r>
      <t>Strujni merni transformator za napon 0,6 kV, prenosnog odnosa 400/5 A, kl. 0,5; Fs5, 15 VA, I</t>
    </r>
    <r>
      <rPr>
        <vertAlign val="subscript"/>
        <sz val="10"/>
        <color indexed="8"/>
        <rFont val="Arial"/>
        <family val="2"/>
      </rPr>
      <t>th</t>
    </r>
    <r>
      <rPr>
        <sz val="10"/>
        <color indexed="8"/>
        <rFont val="Arial"/>
        <family val="2"/>
      </rPr>
      <t>=60I</t>
    </r>
    <r>
      <rPr>
        <vertAlign val="subscript"/>
        <sz val="10"/>
        <color indexed="8"/>
        <rFont val="Arial"/>
        <family val="2"/>
      </rPr>
      <t>n</t>
    </r>
    <r>
      <rPr>
        <sz val="10"/>
        <color indexed="8"/>
        <rFont val="Arial"/>
        <family val="2"/>
      </rPr>
      <t>, I</t>
    </r>
    <r>
      <rPr>
        <vertAlign val="subscript"/>
        <sz val="10"/>
        <color indexed="8"/>
        <rFont val="Arial"/>
        <family val="2"/>
      </rPr>
      <t>dyn</t>
    </r>
    <r>
      <rPr>
        <sz val="10"/>
        <color indexed="8"/>
        <rFont val="Arial"/>
        <family val="2"/>
      </rPr>
      <t xml:space="preserve"> = ∞.</t>
    </r>
  </si>
  <si>
    <t>Mikroprocesorski, univerzalni merni instrument, sa displejom i funkcionalnom tastaturom, za merenje struja, faznih i linijskih napona i frekvencije, cos fi, aktivne, reaktivne i prividne snage, aktivne i reaktivne energije, slično tipu PM9, Schneider</t>
  </si>
  <si>
    <t>2.30</t>
  </si>
  <si>
    <t>Mikroprocesorski relej za termičku zaštitu suvog transformatora, za priključak 6 PTC senzora i pomoćni napon 230 V, 50 Hz, sl. tipu MSF 220 V, pr. "Ziehl"</t>
  </si>
  <si>
    <t>Napojna jednica 24VDC, maksimalne izlazne struje 3A, sa automatskom zaštitom od preopterećenja.</t>
  </si>
  <si>
    <t>Sigurnosni relej za hitni isklop sa 3NO+1NC kontaktom. Napajanje 230VAC.</t>
  </si>
  <si>
    <t>Prekidač NSX400F sa Micrologic zaštitnom jedinicom 2.2M, komplet sa pomoćnim kontaktima za detekciju stanja prekidača i proradi zaštite.</t>
  </si>
  <si>
    <t xml:space="preserve">Regulator broja obrtaja: ulazno-izlazni napon 3x400VAC, bez senzorska fluks-vektorska kontrola, izlazna frekvencija 0,5...1000Hz, tranzientni moment 170...200%, mikroprocesorska zaštita, &gt;100 funkcija, integrisan filter klase A, "remote" grafički displej sa funkcionalnom tastaturom, IP20, za motor snage 160kW, sličan tipu ATV61, Schneider Electric </t>
  </si>
  <si>
    <t>Termistorski relej za nadzor temperature namotaja pupme. Napajanje 230VAC 1NO+1NC kontakt.</t>
  </si>
  <si>
    <t>Motorni kontaktor za puštanje u rad motora 160kW. Napon špulne 230VAC sa 1NO+1NC pomoćnim kontaktima.</t>
  </si>
  <si>
    <t>Motorni zaštitni prekidač, (P=0.75kW; Ir=1.6-2.5A; Im=78A; Icu&gt;100kA) GV2ME07</t>
  </si>
  <si>
    <t>Pomoćni kontakti za GV2, 1NC (greška)+1NC (stanje) GVAD0101</t>
  </si>
  <si>
    <t>Kontaktor 9A/4kW (AC-3), 3P, 230VAC, 1NO+1NC LC1D09P7</t>
  </si>
  <si>
    <t>Blok pomoćnih kontakata za kontaktor 4NO LADN40</t>
  </si>
  <si>
    <t>5.30</t>
  </si>
  <si>
    <t>Prekidač 1-0-2 za izmenu napajanja, struje 12A, dvopolni</t>
  </si>
  <si>
    <t>Taster "Pečurka", crveni, za hitni isklop, reset zakretanjem, sa 2NO kontakta.</t>
  </si>
  <si>
    <t>Taster za ugradnju u otvor Ø22mm, crni, za reset sigurnosnog releja sa 1NO kontaktom.</t>
  </si>
  <si>
    <t>Taster za ugradnju u otvor Ø22mm, zeleni, sa 1NO kontaktom.</t>
  </si>
  <si>
    <t>Taster za ugradnju u otvor Ø22mm, crveni, sa 1NO kontaktom.</t>
  </si>
  <si>
    <t>Preklopka za izbor režima rada 1-0-2, 1P, 10A</t>
  </si>
  <si>
    <t>Signalna LED sijalica napona 24VDC za montažu u otvor Ø22mm, zelena.</t>
  </si>
  <si>
    <t>Signalna LED sijalica napona 24VDC za montažu u otvor Ø22mm, žuta.</t>
  </si>
  <si>
    <t>Signalna LED sijalica napona 24VDC za montažu u otvor Ø22mm, crvena.</t>
  </si>
  <si>
    <r>
      <t>Ventilator za ventilaciju ormana, napon  230VAC, min. protoka vazduha 850 m</t>
    </r>
    <r>
      <rPr>
        <vertAlign val="superscript"/>
        <sz val="10"/>
        <color indexed="8"/>
        <rFont val="Arial"/>
        <family val="2"/>
      </rPr>
      <t>3</t>
    </r>
    <r>
      <rPr>
        <sz val="10"/>
        <color indexed="8"/>
        <rFont val="Arial"/>
        <family val="2"/>
      </rPr>
      <t>/h, komplet sa usisnim žaluzinama, i filterima. Stepen mehaničke zaštite IP54.</t>
    </r>
  </si>
  <si>
    <t>Antikondezacioni grejač napona 230VAC, snage 90W.</t>
  </si>
  <si>
    <t>Svetiljka fluo 1x18W, za rasvetu ormana komplet sa mikroprekidačem za automatsko uključenje po otvaranju vrata.</t>
  </si>
  <si>
    <t>Servisna monofazna šuko utičnica za montažu na DIN šinu.</t>
  </si>
  <si>
    <t>Termostat za kontrolu ventilatora sa 1NO kontaktom.</t>
  </si>
  <si>
    <t>Termostat za kontrolu grajač sa 1NC kontaktom.</t>
  </si>
  <si>
    <r>
      <t>Klema sa za prihvat provodnika do 2,5mm</t>
    </r>
    <r>
      <rPr>
        <vertAlign val="superscript"/>
        <sz val="10"/>
        <color indexed="8"/>
        <rFont val="Arial"/>
        <family val="2"/>
      </rPr>
      <t>2</t>
    </r>
  </si>
  <si>
    <r>
      <t>Klema sa za prihvat provodnika do 4mm</t>
    </r>
    <r>
      <rPr>
        <vertAlign val="superscript"/>
        <sz val="10"/>
        <color indexed="8"/>
        <rFont val="Arial"/>
        <family val="2"/>
      </rPr>
      <t>2</t>
    </r>
  </si>
  <si>
    <r>
      <t>Klema sa za prihvat provodnika do 50mm</t>
    </r>
    <r>
      <rPr>
        <vertAlign val="superscript"/>
        <sz val="10"/>
        <color indexed="8"/>
        <rFont val="Arial"/>
        <family val="2"/>
      </rPr>
      <t>2</t>
    </r>
  </si>
  <si>
    <t>Ostali sitni elektromontažni materijal: hilzne, papučice, P/F žica, oznake, kanalice, vijačna roba.....</t>
  </si>
  <si>
    <t>ORMAN RAZVODNI 800X800X200 ZA OPŠTU POTROŠNJU STANICE POVRATNE VODE SA OPREMOM</t>
  </si>
  <si>
    <t>Isporuka razvodnog ormana opšte potrošnje +RO-OP. Orman je za montažu na zid, ukupnih dimenzija 800x800x200mm (ŠxVxD), plastificiran, komplet sa montažnom pločom i montažnom opremom. Stepen mehaničke zaštite IP 54. U orman se smešta sledeća oprema:</t>
  </si>
  <si>
    <t>Glavni prekidač INS40, Prekidač isporučiti sa produženom ručicom za montažu na vrata ormana.</t>
  </si>
  <si>
    <t>Automatski zaštitni prekidač 25A, 3P, tip C, 400VAC, iC60N</t>
  </si>
  <si>
    <t>Automatski zaštitni prekidač 16A, 3P, tip C, 400VAC, iC60N</t>
  </si>
  <si>
    <t>Automatski zaštitni prekidač 16A, 1P, tip C, 400VAC, iC60N</t>
  </si>
  <si>
    <t>Automatski zaštitni prekidač 10A, 1P, tip B, 400VAC, iC60N</t>
  </si>
  <si>
    <t>Automatski zaštitni prekidač 6A, 1P, tip B, 400VAC, iC60N</t>
  </si>
  <si>
    <t>Automatski zaštitni prekidač 4A, 1P, tip B, 400VAC, iC60N</t>
  </si>
  <si>
    <t>Automatski zaštitni prekidač 2A, 1P, tip B, 400VAC, iC60N</t>
  </si>
  <si>
    <t>Motorni zaštitni prekidač, (P=0.5kW; Ir=1-1.6A; Im=78A; Icu&gt;100kA) GV2ME06</t>
  </si>
  <si>
    <t>Grebenasti prekidač 0-1, jednopolni, za montažu na vrata ormana, za nominalnu struju 12A</t>
  </si>
  <si>
    <t>Signalna LED sijalica napona 230VAC za montažu u otvor Ø22mm, zelena.</t>
  </si>
  <si>
    <t>Signalna LED sijalica napona 230VAC za montažu u otvor Ø22mm, crvena.</t>
  </si>
  <si>
    <t>Isporuka perforiranog kablovskog nosača PNK 100, izrađenog od pocinkovanog lima. Pozicja obuhvata i poklopce, kao i potreban montažni pribor: konzole, spojne elemente, ugaone elemente...</t>
  </si>
  <si>
    <t>Isporuka nadzidne razvodne kutije +RK-L002, stepena mehaničke zaštite IP 54, dimenzija 155x80x60. U kutiju se montira sledeća oprema:</t>
  </si>
  <si>
    <r>
      <t xml:space="preserve"> - VS klema za prihvat provodnika do 2.5mm</t>
    </r>
    <r>
      <rPr>
        <vertAlign val="superscript"/>
        <sz val="10"/>
        <color indexed="8"/>
        <rFont val="Arial"/>
        <family val="2"/>
      </rPr>
      <t>2</t>
    </r>
  </si>
  <si>
    <t xml:space="preserve"> - Kablovske uvodnice Pg 13.5</t>
  </si>
  <si>
    <t xml:space="preserve"> - Oznake, držači i krajnje pločice za kleme</t>
  </si>
  <si>
    <t>7.30</t>
  </si>
  <si>
    <r>
      <t xml:space="preserve">Isporuka  perforirane tvrde PVC cevi </t>
    </r>
    <r>
      <rPr>
        <sz val="10"/>
        <color indexed="8"/>
        <rFont val="Arial"/>
        <family val="2"/>
      </rPr>
      <t>Ø</t>
    </r>
    <r>
      <rPr>
        <sz val="10"/>
        <color indexed="8"/>
        <rFont val="Arial"/>
        <family val="2"/>
      </rPr>
      <t>110mm, u rezervoar pumpne stanice, za smeštaj sondi iz pozicije 5.</t>
    </r>
  </si>
  <si>
    <t>Isporuka  trofaznih OG utičnica, 16A.</t>
  </si>
  <si>
    <t xml:space="preserve">Isporuka  monofaznih OG utičnica, sa zaštitnim provodnikom, 16A. </t>
  </si>
  <si>
    <t>Isporuka  nadzidnih fluo svetiljki 2x36W za osvetljenje mašinske sale pumpne stanice.</t>
  </si>
  <si>
    <t>Isporuka za na  zid i iznad vrata reflektora sa sijalicim 250W, za osvetljenje prostora nepoosredno oko pupmne stanice, kao i rezervoara pumpne stanice.</t>
  </si>
  <si>
    <t>Izrada temeljnog uzemljivača i zemnih uvodnika, trakom FeZn 25x4mm dužine 65m. Traka se postavlja u temeljnu gredu. Pozicija obuhvata i varenje za armaturu, kao i potreban broj ukrsnih komada TRAKA-TRAKA.</t>
  </si>
  <si>
    <t>Isporuka i montaža sabirnice za izjednačenje potencijala SIP. Sabirnica se montira na zid u mašinskoj Sali ispod ormana +RO-OP.</t>
  </si>
  <si>
    <t>Izrada prstena za izjednačenje potencijala u mašinskoj Sali. Prsten se izvodi trakom FeZn 25x4mm,  dužine 40m, postavljenom nazid objekta  na potporne nosače. Pozicija obuhvata i povezivanje na SIP.</t>
  </si>
  <si>
    <t>Isporuka i motaža mehaničke zaštite za gromobranske sputne vodove.L=1.5m</t>
  </si>
  <si>
    <t>ORMAN RAZVODNI 1200X1200X350 ZA NAPAJANJE ELEKTROMOTORNOG RAZVODA VODOSABIRNOG REZERVOARA  SA OPREMOM</t>
  </si>
  <si>
    <t>Isporuka  razvodnog ormana elektromotornog pogona za napajanje pumpni +0BH04. Orman je slobdnostojeći, postavljen na postolje, ukupnih dimenzija 1200x1200x350mm (ŠxVxD). Orman je izrađen od PVC mase, komplet sa duplim vratima, montažnom pločom i montažnom opremom. Stepen mehaničke zaštite IP 54. U orman se smešta sledeća oprema:</t>
  </si>
  <si>
    <t>Glavni prekidač INS 100 A. Prekidač isporučiti sa produženom ručicom za montažu na vrata ormana.</t>
  </si>
  <si>
    <t>Prekidač nivoa za detekciju nivoa u dve tačke sa 2CO kontakta. Napajanje 24VDC.</t>
  </si>
  <si>
    <t>Sigurnosni relej za hitni isklop sa 3NO+1NC kontaktom. Napajanje 24VDC.</t>
  </si>
  <si>
    <t>Prekidač NSX100F sa Micrologic zaštitnom jedinicom 2.2M, komplet sa pomoćnim kontaktima za detekciju stanja prekidača i prorade zaštite.</t>
  </si>
  <si>
    <t>Tropolni motorni kontaktor sa 1NO+1NC kontaktom, napona špulne 230VAC, za nominalne struje do 38A</t>
  </si>
  <si>
    <t>Tropolni motorni kontaktor sa 1NO+1NC kontaktom, napona špulne 230VAC, za nominalne struje do 25A</t>
  </si>
  <si>
    <t>Vremenski relej sa kašnjenjem uključenja, sa 1CO kontaktom, napona uključenja 230VAC.</t>
  </si>
  <si>
    <t>Termistorski relej za nadzor temperature namotaja pumpe. Napajanje 230VAC 1NO+1NC kontakt.</t>
  </si>
  <si>
    <t>Termostat za kontrolu grejača sa 1NC kontaktom.</t>
  </si>
  <si>
    <t>Mikroprekidač sa 1NC kontaktom, za montažu na vrata ormana.</t>
  </si>
  <si>
    <r>
      <t>Klema sa za prihvat provodnika do 16mm</t>
    </r>
    <r>
      <rPr>
        <vertAlign val="superscript"/>
        <sz val="10"/>
        <color indexed="8"/>
        <rFont val="Arial"/>
        <family val="2"/>
      </rPr>
      <t>2</t>
    </r>
  </si>
  <si>
    <t>Isporuka i montaža nadzidne razvodne kutije +RK-L001, stepena mehaničke zaštite IP 54, dimenzija 155x80x60. U kutiju se montira sledeća oprema:</t>
  </si>
  <si>
    <t>Isporuka  perforiranog kablovskog nosača PNK 100, izrađenog od pocinkovanog lima. Pozicja obuhvata i poklopce, kao i potreban montažni pribor: konzole, spojne elemente, ugaone elemente...</t>
  </si>
  <si>
    <t>KABLOVI  I KABLOVSKA OPREMA</t>
  </si>
  <si>
    <t>KABL XHE 49 3X95/16MM2 6/10KV</t>
  </si>
  <si>
    <t>KABL PP00 1X185MM2 1KV</t>
  </si>
  <si>
    <t>KABL PP00-Y 4X185MM2 1KV</t>
  </si>
  <si>
    <t>KABL PP00-Y 5X4 MM2 0,6-1 KV</t>
  </si>
  <si>
    <t>KABL PP00-Y 5X2,5 MM2</t>
  </si>
  <si>
    <t>KABL PP00-Y 3X2.5 MM2</t>
  </si>
  <si>
    <t>KABL PP00-Y 4X1,5 MM2</t>
  </si>
  <si>
    <t>KABL PP00-Y 3X1.5 MM2</t>
  </si>
  <si>
    <t>KABL SIGNALNI JE-Y(ST)Y 4X2X0,8</t>
  </si>
  <si>
    <t>KABL SIGNALNI JE-Y(ST)Y 2X2X0,8</t>
  </si>
  <si>
    <t>KABL PP00-Y 4X50 MM2</t>
  </si>
  <si>
    <t>1.1</t>
  </si>
  <si>
    <t>1.2</t>
  </si>
  <si>
    <t>1.3</t>
  </si>
  <si>
    <t>1.4</t>
  </si>
  <si>
    <t>1.5</t>
  </si>
  <si>
    <t>1.6</t>
  </si>
  <si>
    <t>1.7</t>
  </si>
  <si>
    <t>1.8</t>
  </si>
  <si>
    <t>1.9</t>
  </si>
  <si>
    <t>1.11</t>
  </si>
  <si>
    <t>1.12</t>
  </si>
  <si>
    <t>1.13</t>
  </si>
  <si>
    <t>1.14</t>
  </si>
  <si>
    <t>1.15</t>
  </si>
  <si>
    <t>1.16</t>
  </si>
  <si>
    <t>1.17</t>
  </si>
  <si>
    <t>1.18</t>
  </si>
  <si>
    <t>1.19</t>
  </si>
  <si>
    <t>1.20</t>
  </si>
  <si>
    <t>1.21</t>
  </si>
  <si>
    <t>1.22</t>
  </si>
  <si>
    <t>1.23</t>
  </si>
  <si>
    <t>1.24</t>
  </si>
  <si>
    <t>1.25</t>
  </si>
  <si>
    <t>1.26</t>
  </si>
  <si>
    <t>1.27</t>
  </si>
  <si>
    <t>1.28</t>
  </si>
  <si>
    <t>1.29</t>
  </si>
  <si>
    <t>1.31</t>
  </si>
  <si>
    <t>1.32</t>
  </si>
  <si>
    <t>1.33</t>
  </si>
  <si>
    <t>2.1</t>
  </si>
  <si>
    <t>2.2</t>
  </si>
  <si>
    <t>2.3</t>
  </si>
  <si>
    <t>2.4</t>
  </si>
  <si>
    <t>2.5</t>
  </si>
  <si>
    <t>2.6</t>
  </si>
  <si>
    <t>2.7</t>
  </si>
  <si>
    <t>2.8</t>
  </si>
  <si>
    <t>2.9</t>
  </si>
  <si>
    <t>2.11</t>
  </si>
  <si>
    <t>2.12</t>
  </si>
  <si>
    <t>2.13</t>
  </si>
  <si>
    <t>2.14</t>
  </si>
  <si>
    <t>2.15</t>
  </si>
  <si>
    <t>2.16</t>
  </si>
  <si>
    <t>2.17</t>
  </si>
  <si>
    <t>2.18</t>
  </si>
  <si>
    <t>2.19</t>
  </si>
  <si>
    <t>2.21</t>
  </si>
  <si>
    <t>2.22</t>
  </si>
  <si>
    <t>2.23</t>
  </si>
  <si>
    <t>2.24</t>
  </si>
  <si>
    <t>2.26</t>
  </si>
  <si>
    <t>2.27</t>
  </si>
  <si>
    <t>2.28</t>
  </si>
  <si>
    <t>2.29</t>
  </si>
  <si>
    <t>2.31</t>
  </si>
  <si>
    <t>2.32</t>
  </si>
  <si>
    <t>2.33</t>
  </si>
  <si>
    <t>2.34</t>
  </si>
  <si>
    <t>2.35</t>
  </si>
  <si>
    <t>2.36</t>
  </si>
  <si>
    <t>2.37</t>
  </si>
  <si>
    <t>2.38</t>
  </si>
  <si>
    <t>2.39</t>
  </si>
  <si>
    <t>2.41</t>
  </si>
  <si>
    <t>2.42</t>
  </si>
  <si>
    <t>2.43</t>
  </si>
  <si>
    <t>2.44</t>
  </si>
  <si>
    <t>2.45</t>
  </si>
  <si>
    <t>2.46</t>
  </si>
  <si>
    <t>2.48</t>
  </si>
  <si>
    <t>2.51</t>
  </si>
  <si>
    <t>2.49</t>
  </si>
  <si>
    <t>2.52</t>
  </si>
  <si>
    <t>2.53</t>
  </si>
  <si>
    <t>2.54</t>
  </si>
  <si>
    <t>2.55</t>
  </si>
  <si>
    <t>2.56</t>
  </si>
  <si>
    <t>2.57</t>
  </si>
  <si>
    <t>2.58</t>
  </si>
  <si>
    <t>4.1</t>
  </si>
  <si>
    <t>5.1</t>
  </si>
  <si>
    <t>5.2</t>
  </si>
  <si>
    <t>5.3</t>
  </si>
  <si>
    <t>5.4</t>
  </si>
  <si>
    <t>5.5</t>
  </si>
  <si>
    <t>5.6</t>
  </si>
  <si>
    <t>5.7</t>
  </si>
  <si>
    <t>5.8</t>
  </si>
  <si>
    <t>5.9</t>
  </si>
  <si>
    <t>5.11</t>
  </si>
  <si>
    <t>5.12</t>
  </si>
  <si>
    <t>5.13</t>
  </si>
  <si>
    <t>5.14</t>
  </si>
  <si>
    <t>5.15</t>
  </si>
  <si>
    <t>5.16</t>
  </si>
  <si>
    <t>5.17</t>
  </si>
  <si>
    <t>5.18</t>
  </si>
  <si>
    <t>5.19</t>
  </si>
  <si>
    <t>5.21</t>
  </si>
  <si>
    <t>5.22</t>
  </si>
  <si>
    <t>5.23</t>
  </si>
  <si>
    <t>5.24</t>
  </si>
  <si>
    <t>5.25</t>
  </si>
  <si>
    <t>5.26</t>
  </si>
  <si>
    <t>5.27</t>
  </si>
  <si>
    <t>5.28</t>
  </si>
  <si>
    <t>5.29</t>
  </si>
  <si>
    <t>5.31</t>
  </si>
  <si>
    <t>5.32</t>
  </si>
  <si>
    <t>5.33</t>
  </si>
  <si>
    <t>5.34</t>
  </si>
  <si>
    <t>5.35</t>
  </si>
  <si>
    <t>5.36</t>
  </si>
  <si>
    <t>5.37</t>
  </si>
  <si>
    <t>5.38</t>
  </si>
  <si>
    <t>5.39</t>
  </si>
  <si>
    <t>5.41</t>
  </si>
  <si>
    <t>5.42</t>
  </si>
  <si>
    <t>5.43</t>
  </si>
  <si>
    <t>5.44</t>
  </si>
  <si>
    <t>5.45</t>
  </si>
  <si>
    <t>5.46</t>
  </si>
  <si>
    <t>5.47</t>
  </si>
  <si>
    <t>5.48</t>
  </si>
  <si>
    <t>6.1</t>
  </si>
  <si>
    <t>6.2</t>
  </si>
  <si>
    <t>6.3</t>
  </si>
  <si>
    <t>6.4</t>
  </si>
  <si>
    <t>6.5</t>
  </si>
  <si>
    <t>6.6</t>
  </si>
  <si>
    <t>6.7</t>
  </si>
  <si>
    <t>6.8</t>
  </si>
  <si>
    <t>6.9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</si>
  <si>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</si>
  <si>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</si>
  <si>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</si>
  <si>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</si>
  <si>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</si>
  <si>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</si>
  <si>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</si>
  <si>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</si>
  <si>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</si>
  <si>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</si>
  <si>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</si>
  <si>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</si>
  <si>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</si>
  <si>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</si>
  <si>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</si>
  <si>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</si>
  <si>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</si>
  <si>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</si>
  <si>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</si>
  <si>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</si>
  <si>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</si>
  <si>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</si>
  <si>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</si>
  <si>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</si>
  <si>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</si>
  <si>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</si>
  <si>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</si>
  <si>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</si>
  <si>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</si>
  <si>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7.1</t>
  </si>
  <si>
    <t>7.2</t>
  </si>
  <si>
    <t>7.3</t>
  </si>
  <si>
    <t>7.4</t>
  </si>
  <si>
    <t>7.5</t>
  </si>
  <si>
    <t>7.6</t>
  </si>
  <si>
    <t>7.7</t>
  </si>
  <si>
    <t>7.8</t>
  </si>
  <si>
    <t>7.9</t>
  </si>
  <si>
    <t>7.10</t>
  </si>
  <si>
    <t>7.11</t>
  </si>
  <si>
    <t>7.12</t>
  </si>
  <si>
    <t>7.13</t>
  </si>
  <si>
    <t>7.14</t>
  </si>
  <si>
    <t>7.15</t>
  </si>
  <si>
    <t>7.16</t>
  </si>
  <si>
    <t>7.17</t>
  </si>
  <si>
    <t>7.18</t>
  </si>
  <si>
    <t>7.19</t>
  </si>
  <si>
    <t>7.20</t>
  </si>
  <si>
    <t>7.21</t>
  </si>
  <si>
    <t>7.22</t>
  </si>
  <si>
    <t>7.23</t>
  </si>
  <si>
    <t>7.24</t>
  </si>
  <si>
    <t>7.25</t>
  </si>
  <si>
    <t>7.26</t>
  </si>
  <si>
    <t>7.27</t>
  </si>
  <si>
    <t>7.28</t>
  </si>
  <si>
    <t>7.29</t>
  </si>
  <si>
    <t>7.31</t>
  </si>
  <si>
    <t>7.32</t>
  </si>
  <si>
    <t>7.33</t>
  </si>
  <si>
    <t>7.34</t>
  </si>
  <si>
    <t>7.35</t>
  </si>
  <si>
    <t>7.36</t>
  </si>
  <si>
    <t>7.37</t>
  </si>
  <si>
    <t>7.38</t>
  </si>
  <si>
    <t>7.39</t>
  </si>
  <si>
    <t>7.40</t>
  </si>
  <si>
    <t>7,42</t>
  </si>
  <si>
    <t>7.43</t>
  </si>
  <si>
    <t>7.44</t>
  </si>
  <si>
    <t>7.41</t>
  </si>
  <si>
    <t>7.45</t>
  </si>
  <si>
    <t>7.46</t>
  </si>
  <si>
    <t>7.47</t>
  </si>
  <si>
    <t>7.48</t>
  </si>
  <si>
    <t>7.49</t>
  </si>
  <si>
    <t>7.50</t>
  </si>
  <si>
    <t>7.51</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</si>
  <si>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</si>
  <si>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</si>
  <si>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</si>
  <si>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</si>
  <si>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</si>
  <si>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</si>
  <si>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</si>
  <si>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</si>
  <si>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</si>
  <si>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</si>
  <si>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</si>
  <si>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</si>
  <si>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</si>
  <si>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</si>
  <si>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</si>
  <si>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</si>
  <si>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</si>
  <si>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</si>
  <si>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</si>
  <si>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</si>
  <si>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</si>
  <si>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</si>
  <si>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</si>
  <si>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</si>
  <si>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</si>
  <si>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</si>
  <si>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</si>
  <si>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</si>
  <si>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</si>
  <si>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</si>
  <si>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</si>
  <si>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</si>
  <si>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</si>
  <si>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42.1</t>
  </si>
  <si>
    <t>42.2</t>
  </si>
  <si>
    <t>42.3</t>
  </si>
  <si>
    <t>42.4</t>
  </si>
  <si>
    <t>42.5</t>
  </si>
  <si>
    <t>42.6</t>
  </si>
  <si>
    <t>42.7</t>
  </si>
  <si>
    <t>42.8</t>
  </si>
  <si>
    <t>42.9</t>
  </si>
  <si>
    <t>42.10</t>
  </si>
  <si>
    <t>42.11</t>
  </si>
  <si>
    <t>42.12</t>
  </si>
  <si>
    <t>42.13</t>
  </si>
  <si>
    <t>42.14</t>
  </si>
  <si>
    <t>42.15</t>
  </si>
  <si>
    <t>42.16</t>
  </si>
  <si>
    <t>42.17</t>
  </si>
  <si>
    <t>42.18</t>
  </si>
  <si>
    <t>42.19</t>
  </si>
  <si>
    <t>42.20</t>
  </si>
  <si>
    <t>42.21</t>
  </si>
  <si>
    <t>42.22</t>
  </si>
  <si>
    <t>42.23</t>
  </si>
  <si>
    <t>42.24</t>
  </si>
  <si>
    <t>42.25</t>
  </si>
  <si>
    <t>42.26</t>
  </si>
  <si>
    <t>42.27</t>
  </si>
  <si>
    <t>42.28</t>
  </si>
  <si>
    <t>42.29</t>
  </si>
  <si>
    <t>42.30</t>
  </si>
  <si>
    <t>42.31</t>
  </si>
  <si>
    <t>42.32</t>
  </si>
  <si>
    <t>42.33</t>
  </si>
  <si>
    <t>42.34</t>
  </si>
  <si>
    <t>42.35</t>
  </si>
  <si>
    <t>42.36</t>
  </si>
  <si>
    <t>42.37</t>
  </si>
  <si>
    <t>42.38</t>
  </si>
  <si>
    <t>42.39</t>
  </si>
  <si>
    <t>42.40</t>
  </si>
  <si>
    <t>42.41</t>
  </si>
  <si>
    <t>42.42</t>
  </si>
  <si>
    <t>42.43</t>
  </si>
  <si>
    <t>42.44</t>
  </si>
  <si>
    <t>42.45</t>
  </si>
  <si>
    <t>42.46</t>
  </si>
  <si>
    <t>43</t>
  </si>
  <si>
    <t>43.1</t>
  </si>
  <si>
    <t>43.2</t>
  </si>
  <si>
    <t>43.3</t>
  </si>
  <si>
    <t>43.4</t>
  </si>
  <si>
    <t>43.5</t>
  </si>
  <si>
    <t>43.6</t>
  </si>
  <si>
    <t>43.7</t>
  </si>
  <si>
    <t>43.8</t>
  </si>
  <si>
    <t>43.9</t>
  </si>
  <si>
    <t>44</t>
  </si>
  <si>
    <t>44.1</t>
  </si>
  <si>
    <t>44.2</t>
  </si>
  <si>
    <t>44.3</t>
  </si>
  <si>
    <t>44.4</t>
  </si>
  <si>
    <t>44.5</t>
  </si>
  <si>
    <t>44.6</t>
  </si>
  <si>
    <t>44.7</t>
  </si>
  <si>
    <t>45</t>
  </si>
  <si>
    <t>45.1</t>
  </si>
  <si>
    <t>46</t>
  </si>
  <si>
    <t>46.1</t>
  </si>
  <si>
    <t>47</t>
  </si>
  <si>
    <t>48</t>
  </si>
  <si>
    <t>49</t>
  </si>
  <si>
    <t>50</t>
  </si>
  <si>
    <t>47.1</t>
  </si>
  <si>
    <t>48.1</t>
  </si>
  <si>
    <t>49.1</t>
  </si>
  <si>
    <t>50.1</t>
  </si>
  <si>
    <t>50.2</t>
  </si>
  <si>
    <t>50.3</t>
  </si>
  <si>
    <t>50.4</t>
  </si>
  <si>
    <t>50.5</t>
  </si>
  <si>
    <t>50.6</t>
  </si>
  <si>
    <t>50.7</t>
  </si>
  <si>
    <t>50.8</t>
  </si>
  <si>
    <t>50.9</t>
  </si>
  <si>
    <t>50.10</t>
  </si>
  <si>
    <t>50.11</t>
  </si>
  <si>
    <t>50.12</t>
  </si>
  <si>
    <t>50.13</t>
  </si>
  <si>
    <t>50.14</t>
  </si>
  <si>
    <t>50.15</t>
  </si>
  <si>
    <t>50.16</t>
  </si>
  <si>
    <t>50.17</t>
  </si>
  <si>
    <t>Jed.cena bez PDV</t>
  </si>
  <si>
    <t>Ukupno bez PDV</t>
  </si>
  <si>
    <t>Jed. Cena bez PDV</t>
  </si>
  <si>
    <t>jedinična ceena bez PDV</t>
  </si>
  <si>
    <t>Jed.cena  bez PDV</t>
  </si>
  <si>
    <t>Ukupno  bez PDV</t>
  </si>
  <si>
    <t>CENA bez PDV</t>
  </si>
  <si>
    <t>IZNOS bez PDV</t>
  </si>
  <si>
    <t>IZNOS bez PDV (kol.5x6)</t>
  </si>
  <si>
    <t>UKUPNO bez PDV (kol.5x6)</t>
  </si>
  <si>
    <t>IZNOS  bez PDV (kol.5x6)</t>
  </si>
  <si>
    <t>Ukupno bez (kol.5x6)</t>
  </si>
  <si>
    <t>Ukupno bez PDV (kol.5x6)</t>
  </si>
  <si>
    <t>cena bez PDV</t>
  </si>
  <si>
    <t>JED.CENA bez PDV</t>
  </si>
  <si>
    <t>JED. CENA bez PDV</t>
  </si>
  <si>
    <t>UKUPNO BEZ PDV</t>
  </si>
  <si>
    <t>UKUPNO SA PDV</t>
  </si>
  <si>
    <t>R.B.</t>
  </si>
  <si>
    <t>Rekapitulacija svih radova i opreme</t>
  </si>
  <si>
    <t xml:space="preserve">PDV </t>
  </si>
  <si>
    <t>Obrazac 11</t>
  </si>
  <si>
    <t>STRUKTURA CENE</t>
  </si>
</sst>
</file>

<file path=xl/styles.xml><?xml version="1.0" encoding="utf-8"?>
<styleSheet xmlns="http://schemas.openxmlformats.org/spreadsheetml/2006/main">
  <numFmts count="13">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Yes&quot;;&quot;Yes&quot;;&quot;No&quot;"/>
    <numFmt numFmtId="165" formatCode="&quot;True&quot;;&quot;True&quot;;&quot;False&quot;"/>
    <numFmt numFmtId="166" formatCode="&quot;On&quot;;&quot;On&quot;;&quot;Off&quot;"/>
    <numFmt numFmtId="167" formatCode="[$€-2]\ #,##0.00_);[Red]\([$€-2]\ #,##0.00\)"/>
    <numFmt numFmtId="168" formatCode="0.0000"/>
  </numFmts>
  <fonts count="94">
    <font>
      <sz val="11"/>
      <color theme="1"/>
      <name val="Calibri"/>
      <family val="2"/>
    </font>
    <font>
      <sz val="11"/>
      <color indexed="8"/>
      <name val="Calibri"/>
      <family val="2"/>
    </font>
    <font>
      <sz val="12"/>
      <color indexed="8"/>
      <name val="Times New Roman"/>
      <family val="1"/>
    </font>
    <font>
      <b/>
      <sz val="12"/>
      <color indexed="8"/>
      <name val="Times New Roman"/>
      <family val="1"/>
    </font>
    <font>
      <i/>
      <sz val="12"/>
      <color indexed="8"/>
      <name val="Times New Roman"/>
      <family val="1"/>
    </font>
    <font>
      <b/>
      <i/>
      <sz val="12"/>
      <color indexed="8"/>
      <name val="Times New Roman"/>
      <family val="1"/>
    </font>
    <font>
      <b/>
      <sz val="12"/>
      <color indexed="8"/>
      <name val="Symbol"/>
      <family val="1"/>
    </font>
    <font>
      <sz val="12"/>
      <name val="Times New Roman"/>
      <family val="1"/>
    </font>
    <font>
      <sz val="7"/>
      <color indexed="8"/>
      <name val="Times New Roman"/>
      <family val="1"/>
    </font>
    <font>
      <sz val="12"/>
      <color indexed="8"/>
      <name val="Calibri"/>
      <family val="2"/>
    </font>
    <font>
      <b/>
      <sz val="12"/>
      <color indexed="8"/>
      <name val="Calibri"/>
      <family val="2"/>
    </font>
    <font>
      <b/>
      <sz val="11.5"/>
      <color indexed="8"/>
      <name val="Calibri"/>
      <family val="2"/>
    </font>
    <font>
      <sz val="11.5"/>
      <color indexed="8"/>
      <name val="Calibri"/>
      <family val="2"/>
    </font>
    <font>
      <sz val="11.5"/>
      <name val="Calibri"/>
      <family val="2"/>
    </font>
    <font>
      <b/>
      <sz val="11"/>
      <color indexed="8"/>
      <name val="Calibri"/>
      <family val="2"/>
    </font>
    <font>
      <sz val="11"/>
      <color indexed="10"/>
      <name val="Calibri"/>
      <family val="2"/>
    </font>
    <font>
      <sz val="10"/>
      <name val="Arial"/>
      <family val="0"/>
    </font>
    <font>
      <b/>
      <sz val="10"/>
      <name val="Arial"/>
      <family val="2"/>
    </font>
    <font>
      <b/>
      <sz val="11"/>
      <name val="Calibri"/>
      <family val="2"/>
    </font>
    <font>
      <sz val="11"/>
      <name val="Calibri"/>
      <family val="2"/>
    </font>
    <font>
      <sz val="12"/>
      <name val="Yu Times"/>
      <family val="0"/>
    </font>
    <font>
      <b/>
      <u val="single"/>
      <sz val="11"/>
      <name val="Calibri"/>
      <family val="2"/>
    </font>
    <font>
      <vertAlign val="superscript"/>
      <sz val="11"/>
      <name val="Calibri"/>
      <family val="2"/>
    </font>
    <font>
      <sz val="8"/>
      <name val="Calibri"/>
      <family val="2"/>
    </font>
    <font>
      <b/>
      <sz val="8"/>
      <name val="Tahoma"/>
      <family val="2"/>
    </font>
    <font>
      <sz val="8"/>
      <name val="Tahoma"/>
      <family val="2"/>
    </font>
    <font>
      <sz val="11"/>
      <name val="Symbol"/>
      <family val="1"/>
    </font>
    <font>
      <sz val="11"/>
      <name val="GreekC"/>
      <family val="0"/>
    </font>
    <font>
      <sz val="10"/>
      <name val="SymbolProp BT"/>
      <family val="0"/>
    </font>
    <font>
      <b/>
      <sz val="12"/>
      <name val="Times New Roman"/>
      <family val="1"/>
    </font>
    <font>
      <sz val="9.35"/>
      <name val="Calibri"/>
      <family val="2"/>
    </font>
    <font>
      <sz val="11.5"/>
      <color indexed="8"/>
      <name val="Times New Roman"/>
      <family val="1"/>
    </font>
    <font>
      <sz val="11"/>
      <color indexed="8"/>
      <name val="Arial"/>
      <family val="2"/>
    </font>
    <font>
      <b/>
      <sz val="12"/>
      <color indexed="8"/>
      <name val="Arial"/>
      <family val="2"/>
    </font>
    <font>
      <b/>
      <sz val="11"/>
      <color indexed="8"/>
      <name val="Arial"/>
      <family val="2"/>
    </font>
    <font>
      <b/>
      <sz val="14"/>
      <name val="Times New Roman"/>
      <family val="1"/>
    </font>
    <font>
      <sz val="11"/>
      <name val="Times New Roman"/>
      <family val="1"/>
    </font>
    <font>
      <b/>
      <sz val="11"/>
      <name val="Times New Roman"/>
      <family val="1"/>
    </font>
    <font>
      <sz val="10"/>
      <name val="Times New Roman"/>
      <family val="1"/>
    </font>
    <font>
      <sz val="12"/>
      <name val="Arial"/>
      <family val="0"/>
    </font>
    <font>
      <sz val="12"/>
      <color indexed="10"/>
      <name val="Times New Roman"/>
      <family val="1"/>
    </font>
    <font>
      <vertAlign val="superscript"/>
      <sz val="12"/>
      <name val="Times New Roman"/>
      <family val="1"/>
    </font>
    <font>
      <sz val="7"/>
      <name val="Times New Roman"/>
      <family val="1"/>
    </font>
    <font>
      <b/>
      <sz val="10"/>
      <name val="Times New Roman"/>
      <family val="1"/>
    </font>
    <font>
      <b/>
      <sz val="14"/>
      <color indexed="8"/>
      <name val="Arial"/>
      <family val="2"/>
    </font>
    <font>
      <b/>
      <sz val="10"/>
      <color indexed="8"/>
      <name val="Arial"/>
      <family val="2"/>
    </font>
    <font>
      <sz val="9"/>
      <color indexed="8"/>
      <name val="Arial"/>
      <family val="2"/>
    </font>
    <font>
      <b/>
      <sz val="9"/>
      <color indexed="8"/>
      <name val="Arial"/>
      <family val="2"/>
    </font>
    <font>
      <b/>
      <i/>
      <sz val="11"/>
      <color indexed="8"/>
      <name val="Arial"/>
      <family val="2"/>
    </font>
    <font>
      <sz val="10"/>
      <color indexed="8"/>
      <name val="Arial"/>
      <family val="2"/>
    </font>
    <font>
      <sz val="9"/>
      <name val="Arial"/>
      <family val="2"/>
    </font>
    <font>
      <vertAlign val="superscript"/>
      <sz val="10"/>
      <color indexed="8"/>
      <name val="Arial"/>
      <family val="2"/>
    </font>
    <font>
      <b/>
      <i/>
      <sz val="12"/>
      <color indexed="8"/>
      <name val="Arial"/>
      <family val="2"/>
    </font>
    <font>
      <vertAlign val="subscript"/>
      <sz val="10"/>
      <color indexed="8"/>
      <name val="Arial"/>
      <family val="2"/>
    </font>
    <font>
      <sz val="10"/>
      <color indexed="8"/>
      <name val="Calibri"/>
      <family val="2"/>
    </font>
    <font>
      <sz val="10"/>
      <color indexed="8"/>
      <name val="Times New Roman"/>
      <family val="1"/>
    </font>
    <font>
      <sz val="12"/>
      <color indexed="8"/>
      <name val="Arial"/>
      <family val="2"/>
    </font>
    <font>
      <sz val="11"/>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s>
  <borders count="10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style="medium"/>
    </border>
    <border>
      <left>
        <color indexed="63"/>
      </left>
      <right style="medium"/>
      <top>
        <color indexed="63"/>
      </top>
      <bottom>
        <color indexed="63"/>
      </bottom>
    </border>
    <border>
      <left style="medium"/>
      <right style="medium"/>
      <top>
        <color indexed="63"/>
      </top>
      <bottom style="thin"/>
    </border>
    <border>
      <left style="medium"/>
      <right style="medium"/>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style="medium"/>
      <bottom>
        <color indexed="63"/>
      </bottom>
    </border>
    <border>
      <left>
        <color indexed="63"/>
      </left>
      <right style="thin"/>
      <top>
        <color indexed="63"/>
      </top>
      <bottom style="medium"/>
    </border>
    <border>
      <left>
        <color indexed="63"/>
      </left>
      <right style="thin"/>
      <top style="medium"/>
      <bottom style="medium"/>
    </border>
    <border>
      <left>
        <color indexed="63"/>
      </left>
      <right style="thin"/>
      <top style="medium"/>
      <bottom>
        <color indexed="63"/>
      </bottom>
    </border>
    <border>
      <left style="medium"/>
      <right style="thin"/>
      <top style="medium"/>
      <bottom style="medium"/>
    </border>
    <border>
      <left style="thin"/>
      <right>
        <color indexed="63"/>
      </right>
      <top style="medium"/>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medium"/>
    </border>
    <border>
      <left style="medium"/>
      <right>
        <color indexed="63"/>
      </right>
      <top style="medium"/>
      <bottom style="thin"/>
    </border>
    <border>
      <left style="medium"/>
      <right style="thin"/>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medium"/>
    </border>
    <border>
      <left>
        <color indexed="63"/>
      </left>
      <right style="medium"/>
      <top style="medium"/>
      <bottom style="medium"/>
    </border>
    <border>
      <left style="thin"/>
      <right>
        <color indexed="63"/>
      </right>
      <top style="medium"/>
      <bottom>
        <color indexed="63"/>
      </bottom>
    </border>
    <border>
      <left style="medium"/>
      <right style="thin"/>
      <top style="medium"/>
      <bottom>
        <color indexed="63"/>
      </bottom>
    </border>
    <border>
      <left style="thin"/>
      <right style="medium"/>
      <top>
        <color indexed="63"/>
      </top>
      <bottom style="double"/>
    </border>
    <border>
      <left style="thin"/>
      <right style="thin"/>
      <top>
        <color indexed="63"/>
      </top>
      <bottom style="double"/>
    </border>
    <border>
      <left style="medium"/>
      <right style="thin"/>
      <top>
        <color indexed="63"/>
      </top>
      <bottom style="double"/>
    </border>
    <border>
      <left style="thin"/>
      <right style="medium"/>
      <top>
        <color indexed="63"/>
      </top>
      <bottom style="thin"/>
    </border>
    <border>
      <left>
        <color indexed="63"/>
      </left>
      <right>
        <color indexed="63"/>
      </right>
      <top>
        <color indexed="63"/>
      </top>
      <bottom style="thin"/>
    </border>
    <border>
      <left style="medium"/>
      <right style="thin"/>
      <top>
        <color indexed="63"/>
      </top>
      <bottom style="thin"/>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style="double"/>
      <bottom style="double"/>
    </border>
    <border>
      <left style="thin"/>
      <right style="thin"/>
      <top style="double"/>
      <bottom style="double"/>
    </border>
    <border>
      <left style="medium"/>
      <right style="thin"/>
      <top style="double"/>
      <bottom style="double"/>
    </border>
    <border>
      <left style="thin"/>
      <right style="medium"/>
      <top style="thin"/>
      <bottom style="double"/>
    </border>
    <border>
      <left style="thin"/>
      <right style="thin"/>
      <top style="thin"/>
      <bottom style="double"/>
    </border>
    <border>
      <left style="medium"/>
      <right style="thin"/>
      <top style="thin"/>
      <bottom style="double"/>
    </border>
    <border>
      <left style="medium"/>
      <right style="thin"/>
      <top style="thin"/>
      <bottom>
        <color indexed="63"/>
      </bottom>
    </border>
    <border>
      <left style="thin"/>
      <right style="thin"/>
      <top style="double"/>
      <bottom>
        <color indexed="63"/>
      </bottom>
    </border>
    <border>
      <left style="thin"/>
      <right style="medium"/>
      <top style="medium"/>
      <bottom style="thin"/>
    </border>
    <border>
      <left style="thin"/>
      <right style="thin"/>
      <top style="medium"/>
      <bottom style="thin"/>
    </border>
    <border>
      <left style="medium"/>
      <right style="thin"/>
      <top style="medium"/>
      <bottom style="thin"/>
    </border>
    <border>
      <left/>
      <right style="thin"/>
      <top/>
      <bottom/>
    </border>
    <border>
      <left style="thin"/>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style="thin"/>
      <right/>
      <top/>
      <bottom style="thin"/>
    </border>
    <border>
      <left style="thin"/>
      <right style="medium"/>
      <top style="double"/>
      <bottom style="thin"/>
    </border>
    <border>
      <left style="medium"/>
      <right style="thin"/>
      <top>
        <color indexed="63"/>
      </top>
      <bottom style="medium"/>
    </border>
    <border>
      <left style="medium"/>
      <right style="medium"/>
      <top style="thin"/>
      <bottom>
        <color indexed="63"/>
      </bottom>
    </border>
    <border>
      <left>
        <color indexed="63"/>
      </left>
      <right>
        <color indexed="63"/>
      </right>
      <top style="medium"/>
      <bottom>
        <color indexed="63"/>
      </bottom>
    </border>
    <border>
      <left>
        <color indexed="63"/>
      </left>
      <right>
        <color indexed="63"/>
      </right>
      <top style="thin"/>
      <bottom style="medium"/>
    </border>
    <border>
      <left style="medium"/>
      <right style="medium"/>
      <top style="thin"/>
      <bottom style="medium"/>
    </border>
    <border>
      <left>
        <color indexed="63"/>
      </left>
      <right style="medium"/>
      <top style="thin"/>
      <bottom style="medium"/>
    </border>
    <border>
      <left>
        <color indexed="63"/>
      </left>
      <right>
        <color indexed="63"/>
      </right>
      <top style="thin"/>
      <bottom style="thin"/>
    </border>
    <border>
      <left style="medium"/>
      <right style="thin"/>
      <top style="thin"/>
      <bottom style="thin"/>
    </border>
    <border>
      <left>
        <color indexed="63"/>
      </left>
      <right>
        <color indexed="63"/>
      </right>
      <top>
        <color indexed="63"/>
      </top>
      <bottom style="double"/>
    </border>
    <border>
      <left style="thin"/>
      <right/>
      <top style="thin"/>
      <bottom style="thin"/>
    </border>
    <border>
      <left/>
      <right style="thin"/>
      <top style="thin"/>
      <bottom style="thin"/>
    </border>
    <border>
      <left>
        <color indexed="63"/>
      </left>
      <right style="thin"/>
      <top>
        <color indexed="63"/>
      </top>
      <bottom style="thin"/>
    </border>
    <border>
      <left style="thin"/>
      <right style="thin"/>
      <top/>
      <bottom style="hair"/>
    </border>
    <border>
      <left style="thin"/>
      <right style="thin"/>
      <top style="hair"/>
      <bottom style="hair"/>
    </border>
    <border>
      <left style="thin"/>
      <right style="thin"/>
      <top style="hair"/>
      <bottom style="thin"/>
    </border>
    <border>
      <left style="thin"/>
      <right style="thin"/>
      <top style="thin"/>
      <bottom style="hair"/>
    </border>
    <border>
      <left style="medium"/>
      <right style="medium"/>
      <top style="medium"/>
      <bottom style="thin"/>
    </border>
    <border>
      <left style="thin"/>
      <right style="thin"/>
      <top style="thin"/>
      <bottom style="medium"/>
    </border>
    <border>
      <left>
        <color indexed="63"/>
      </left>
      <right style="medium"/>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color indexed="63"/>
      </bottom>
    </border>
    <border>
      <left style="thin"/>
      <right style="medium"/>
      <top style="thin"/>
      <bottom style="medium"/>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
      <left>
        <color indexed="63"/>
      </left>
      <right>
        <color indexed="63"/>
      </right>
      <top style="double"/>
      <bottom style="double"/>
    </border>
    <border>
      <left>
        <color indexed="63"/>
      </left>
      <right style="thin"/>
      <top style="double"/>
      <bottom style="double"/>
    </border>
    <border>
      <left>
        <color indexed="63"/>
      </left>
      <right style="thin"/>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medium"/>
      <bottom style="medium"/>
    </border>
    <border>
      <left>
        <color indexed="63"/>
      </left>
      <right>
        <color indexed="63"/>
      </right>
      <top style="medium"/>
      <bottom style="medium"/>
    </border>
    <border>
      <left style="medium"/>
      <right>
        <color indexed="63"/>
      </right>
      <top>
        <color indexed="63"/>
      </top>
      <bottom style="thin"/>
    </border>
    <border>
      <left style="medium"/>
      <right>
        <color indexed="63"/>
      </right>
      <top style="thin"/>
      <bottom style="medium"/>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0"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5" fillId="25" borderId="0" applyNumberFormat="0" applyBorder="0" applyAlignment="0" applyProtection="0"/>
    <xf numFmtId="0" fontId="76" fillId="26" borderId="1" applyNumberFormat="0" applyAlignment="0" applyProtection="0"/>
    <xf numFmtId="0" fontId="77"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28"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29" borderId="1" applyNumberFormat="0" applyAlignment="0" applyProtection="0"/>
    <xf numFmtId="0" fontId="86" fillId="0" borderId="6" applyNumberFormat="0" applyFill="0" applyAlignment="0" applyProtection="0"/>
    <xf numFmtId="0" fontId="87" fillId="30" borderId="0" applyNumberFormat="0" applyBorder="0" applyAlignment="0" applyProtection="0"/>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16" fillId="0" borderId="0">
      <alignment/>
      <protection/>
    </xf>
    <xf numFmtId="0" fontId="16"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16" fillId="0" borderId="0">
      <alignment/>
      <protection/>
    </xf>
    <xf numFmtId="0" fontId="20" fillId="0" borderId="0">
      <alignment/>
      <protection/>
    </xf>
    <xf numFmtId="0" fontId="1" fillId="31" borderId="7" applyNumberFormat="0" applyFont="0" applyAlignment="0" applyProtection="0"/>
    <xf numFmtId="0" fontId="89" fillId="26" borderId="8" applyNumberFormat="0" applyAlignment="0" applyProtection="0"/>
    <xf numFmtId="9" fontId="1"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1173">
    <xf numFmtId="0" fontId="0" fillId="0" borderId="0" xfId="0" applyFont="1" applyAlignment="1">
      <alignment/>
    </xf>
    <xf numFmtId="0" fontId="3" fillId="0" borderId="10" xfId="0" applyFont="1" applyBorder="1" applyAlignment="1">
      <alignment horizontal="right" vertical="top" wrapText="1"/>
    </xf>
    <xf numFmtId="0" fontId="2" fillId="0" borderId="10" xfId="0" applyFont="1" applyBorder="1" applyAlignment="1">
      <alignment horizontal="justify" vertical="top" wrapText="1"/>
    </xf>
    <xf numFmtId="0" fontId="2" fillId="0" borderId="11" xfId="0" applyFont="1" applyBorder="1" applyAlignment="1">
      <alignment horizontal="justify" vertical="top" wrapText="1"/>
    </xf>
    <xf numFmtId="0" fontId="2" fillId="0" borderId="10" xfId="0" applyFont="1" applyBorder="1" applyAlignment="1">
      <alignment vertical="top" wrapText="1"/>
    </xf>
    <xf numFmtId="0" fontId="0" fillId="0" borderId="0" xfId="0" applyBorder="1" applyAlignment="1">
      <alignment/>
    </xf>
    <xf numFmtId="0" fontId="2" fillId="0" borderId="12" xfId="0" applyFont="1" applyBorder="1" applyAlignment="1">
      <alignment vertical="top" wrapText="1"/>
    </xf>
    <xf numFmtId="0" fontId="2" fillId="0" borderId="13" xfId="0" applyFont="1" applyBorder="1" applyAlignment="1">
      <alignment vertical="top" wrapText="1"/>
    </xf>
    <xf numFmtId="0" fontId="2" fillId="0" borderId="10" xfId="0" applyFont="1" applyBorder="1" applyAlignment="1">
      <alignment horizontal="left" vertical="top" wrapText="1"/>
    </xf>
    <xf numFmtId="0" fontId="0" fillId="0" borderId="0" xfId="0" applyAlignment="1">
      <alignment horizontal="center"/>
    </xf>
    <xf numFmtId="0" fontId="3" fillId="0" borderId="14" xfId="0" applyFont="1" applyBorder="1" applyAlignment="1">
      <alignment horizontal="justify" vertical="top" wrapText="1"/>
    </xf>
    <xf numFmtId="0" fontId="3" fillId="0" borderId="15" xfId="0" applyFont="1" applyBorder="1" applyAlignment="1">
      <alignment horizontal="justify" vertical="top" wrapText="1"/>
    </xf>
    <xf numFmtId="0" fontId="3" fillId="0" borderId="11" xfId="0" applyFont="1" applyBorder="1" applyAlignment="1">
      <alignment horizontal="justify" vertical="top" wrapText="1"/>
    </xf>
    <xf numFmtId="0" fontId="3" fillId="0" borderId="10" xfId="0" applyFont="1" applyBorder="1" applyAlignment="1">
      <alignment horizontal="justify"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3" fillId="0" borderId="16" xfId="0" applyFont="1" applyBorder="1" applyAlignment="1">
      <alignment horizontal="right" vertical="top" wrapText="1"/>
    </xf>
    <xf numFmtId="0" fontId="2" fillId="0" borderId="17" xfId="0" applyFont="1" applyBorder="1" applyAlignment="1">
      <alignment horizontal="left" vertical="top" wrapText="1"/>
    </xf>
    <xf numFmtId="0" fontId="2" fillId="0" borderId="17" xfId="0" applyFont="1" applyBorder="1" applyAlignment="1">
      <alignment horizontal="left" wrapText="1"/>
    </xf>
    <xf numFmtId="0" fontId="2" fillId="0" borderId="18" xfId="0" applyFont="1" applyBorder="1" applyAlignment="1">
      <alignment horizontal="left" wrapText="1"/>
    </xf>
    <xf numFmtId="0" fontId="2" fillId="0" borderId="19" xfId="0" applyFont="1" applyBorder="1" applyAlignment="1">
      <alignment horizontal="left" wrapText="1"/>
    </xf>
    <xf numFmtId="0" fontId="2" fillId="0" borderId="20" xfId="0" applyFont="1" applyBorder="1" applyAlignment="1">
      <alignment horizontal="left" wrapText="1"/>
    </xf>
    <xf numFmtId="0" fontId="2" fillId="0" borderId="11" xfId="0" applyFont="1" applyBorder="1" applyAlignment="1">
      <alignment horizontal="right" vertical="top" wrapText="1"/>
    </xf>
    <xf numFmtId="0" fontId="2" fillId="0" borderId="10" xfId="0" applyFont="1" applyBorder="1" applyAlignment="1">
      <alignment horizontal="righ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0" borderId="17" xfId="0" applyFont="1" applyBorder="1" applyAlignment="1">
      <alignment horizontal="left" wrapText="1"/>
    </xf>
    <xf numFmtId="0" fontId="2" fillId="0" borderId="18" xfId="0" applyFont="1" applyBorder="1" applyAlignment="1">
      <alignment horizontal="left" vertical="top" wrapText="1"/>
    </xf>
    <xf numFmtId="0" fontId="7" fillId="0" borderId="20" xfId="0" applyFont="1" applyBorder="1" applyAlignment="1">
      <alignment horizontal="left" wrapText="1"/>
    </xf>
    <xf numFmtId="0" fontId="3" fillId="0" borderId="18" xfId="0" applyFont="1" applyBorder="1" applyAlignment="1">
      <alignment horizontal="left" wrapText="1"/>
    </xf>
    <xf numFmtId="0" fontId="3" fillId="0" borderId="19" xfId="0" applyFont="1" applyBorder="1" applyAlignment="1">
      <alignment horizontal="left" wrapText="1"/>
    </xf>
    <xf numFmtId="0" fontId="3" fillId="0" borderId="17" xfId="0" applyFont="1" applyBorder="1" applyAlignment="1">
      <alignment horizontal="left" vertical="top" wrapText="1"/>
    </xf>
    <xf numFmtId="0" fontId="5" fillId="0" borderId="19" xfId="0" applyFont="1" applyBorder="1" applyAlignment="1">
      <alignment horizontal="left" vertical="top" wrapText="1"/>
    </xf>
    <xf numFmtId="0" fontId="3" fillId="0" borderId="17" xfId="0" applyFont="1" applyBorder="1" applyAlignment="1">
      <alignment horizontal="right" vertical="top" wrapText="1"/>
    </xf>
    <xf numFmtId="0" fontId="3" fillId="0" borderId="19" xfId="0" applyFont="1" applyBorder="1" applyAlignment="1">
      <alignment vertical="top" wrapText="1"/>
    </xf>
    <xf numFmtId="0" fontId="3" fillId="0" borderId="17" xfId="0" applyFont="1" applyBorder="1" applyAlignment="1">
      <alignment vertical="top" wrapText="1"/>
    </xf>
    <xf numFmtId="0" fontId="2" fillId="0" borderId="17" xfId="0" applyFont="1" applyBorder="1" applyAlignment="1">
      <alignment vertical="top" wrapText="1"/>
    </xf>
    <xf numFmtId="0" fontId="2" fillId="0" borderId="18" xfId="0" applyFont="1" applyBorder="1" applyAlignment="1">
      <alignment vertical="top" wrapText="1"/>
    </xf>
    <xf numFmtId="0" fontId="2" fillId="0" borderId="21" xfId="0" applyFont="1" applyBorder="1" applyAlignment="1">
      <alignment vertical="top" wrapText="1"/>
    </xf>
    <xf numFmtId="0" fontId="3" fillId="0" borderId="16" xfId="0" applyFont="1" applyBorder="1" applyAlignment="1">
      <alignment horizontal="center" vertical="top" wrapText="1"/>
    </xf>
    <xf numFmtId="0" fontId="7" fillId="0" borderId="22" xfId="0" applyFont="1" applyBorder="1" applyAlignment="1">
      <alignment wrapText="1"/>
    </xf>
    <xf numFmtId="0" fontId="7" fillId="0" borderId="23" xfId="0" applyFont="1" applyBorder="1" applyAlignment="1">
      <alignment wrapText="1"/>
    </xf>
    <xf numFmtId="0" fontId="3" fillId="0" borderId="23" xfId="0" applyFont="1" applyBorder="1" applyAlignment="1">
      <alignment vertical="top" wrapText="1"/>
    </xf>
    <xf numFmtId="0" fontId="2" fillId="0" borderId="23" xfId="0" applyFont="1" applyBorder="1" applyAlignment="1">
      <alignment vertical="top" wrapText="1"/>
    </xf>
    <xf numFmtId="0" fontId="2" fillId="0" borderId="23" xfId="0" applyFont="1" applyBorder="1" applyAlignment="1">
      <alignment wrapText="1"/>
    </xf>
    <xf numFmtId="0" fontId="2" fillId="0" borderId="24" xfId="0" applyFont="1" applyBorder="1" applyAlignment="1">
      <alignment wrapText="1"/>
    </xf>
    <xf numFmtId="0" fontId="2" fillId="0" borderId="22" xfId="0" applyFont="1" applyBorder="1" applyAlignment="1">
      <alignment wrapText="1"/>
    </xf>
    <xf numFmtId="0" fontId="3" fillId="0" borderId="25" xfId="0" applyFont="1" applyBorder="1" applyAlignment="1">
      <alignment vertical="top" wrapText="1"/>
    </xf>
    <xf numFmtId="0" fontId="3" fillId="0" borderId="26" xfId="0" applyFont="1" applyBorder="1" applyAlignment="1">
      <alignment horizontal="center" vertical="top" wrapText="1"/>
    </xf>
    <xf numFmtId="0" fontId="0" fillId="0" borderId="0" xfId="0" applyBorder="1" applyAlignment="1">
      <alignment horizontal="right"/>
    </xf>
    <xf numFmtId="0" fontId="2" fillId="0" borderId="19" xfId="0" applyFont="1" applyBorder="1" applyAlignment="1">
      <alignment horizontal="right" vertical="top" wrapText="1"/>
    </xf>
    <xf numFmtId="0" fontId="2" fillId="0" borderId="17" xfId="0" applyFont="1" applyBorder="1" applyAlignment="1">
      <alignment horizontal="right" wrapText="1"/>
    </xf>
    <xf numFmtId="0" fontId="2" fillId="0" borderId="17" xfId="0" applyFont="1" applyBorder="1" applyAlignment="1">
      <alignment horizontal="right" vertical="top" wrapText="1"/>
    </xf>
    <xf numFmtId="0" fontId="2" fillId="0" borderId="18" xfId="0" applyFont="1" applyBorder="1" applyAlignment="1">
      <alignment horizontal="right" vertical="top" wrapText="1"/>
    </xf>
    <xf numFmtId="0" fontId="2" fillId="0" borderId="18" xfId="0" applyFont="1" applyBorder="1" applyAlignment="1">
      <alignment horizontal="right" wrapText="1"/>
    </xf>
    <xf numFmtId="0" fontId="2" fillId="0" borderId="19" xfId="0" applyFont="1" applyBorder="1" applyAlignment="1">
      <alignment horizontal="right" wrapText="1"/>
    </xf>
    <xf numFmtId="0" fontId="2" fillId="0" borderId="27" xfId="0" applyFont="1" applyBorder="1" applyAlignment="1">
      <alignment horizontal="right" vertical="top" wrapText="1"/>
    </xf>
    <xf numFmtId="0" fontId="2" fillId="0" borderId="15" xfId="0" applyFont="1" applyBorder="1" applyAlignment="1">
      <alignment horizontal="right" vertical="top" wrapText="1"/>
    </xf>
    <xf numFmtId="0" fontId="0" fillId="0" borderId="0" xfId="0" applyAlignment="1">
      <alignment horizontal="right"/>
    </xf>
    <xf numFmtId="0" fontId="0" fillId="0" borderId="28" xfId="0" applyBorder="1" applyAlignment="1">
      <alignment horizontal="right"/>
    </xf>
    <xf numFmtId="0" fontId="2" fillId="0" borderId="28" xfId="0" applyFont="1" applyBorder="1" applyAlignment="1">
      <alignment horizontal="right" wrapText="1"/>
    </xf>
    <xf numFmtId="0" fontId="2" fillId="0" borderId="29" xfId="0" applyFont="1" applyBorder="1" applyAlignment="1">
      <alignment horizontal="right" wrapText="1"/>
    </xf>
    <xf numFmtId="0" fontId="0" fillId="0" borderId="0" xfId="0" applyAlignment="1">
      <alignment wrapText="1"/>
    </xf>
    <xf numFmtId="0" fontId="3" fillId="0" borderId="30" xfId="0" applyFont="1" applyBorder="1" applyAlignment="1">
      <alignment horizontal="right" vertical="top" wrapText="1"/>
    </xf>
    <xf numFmtId="0" fontId="2" fillId="0" borderId="30" xfId="0" applyFont="1" applyBorder="1" applyAlignment="1">
      <alignment horizontal="right" vertical="top" wrapText="1"/>
    </xf>
    <xf numFmtId="0" fontId="7" fillId="0" borderId="30" xfId="0" applyFont="1" applyBorder="1" applyAlignment="1">
      <alignment horizontal="right" vertical="top" wrapText="1"/>
    </xf>
    <xf numFmtId="0" fontId="7" fillId="0" borderId="18" xfId="0" applyFont="1" applyBorder="1" applyAlignment="1">
      <alignment horizontal="right" vertical="top" wrapText="1"/>
    </xf>
    <xf numFmtId="0" fontId="7" fillId="0" borderId="19" xfId="0" applyFont="1" applyBorder="1" applyAlignment="1">
      <alignment horizontal="right" vertical="top" wrapText="1"/>
    </xf>
    <xf numFmtId="0" fontId="3" fillId="0" borderId="31" xfId="0" applyFont="1" applyBorder="1" applyAlignment="1">
      <alignment horizontal="left" vertical="top" wrapText="1"/>
    </xf>
    <xf numFmtId="0" fontId="3" fillId="0" borderId="32" xfId="0" applyFont="1" applyBorder="1" applyAlignment="1">
      <alignment horizontal="justify" vertical="top" wrapText="1"/>
    </xf>
    <xf numFmtId="0" fontId="3" fillId="0" borderId="33" xfId="0" applyFont="1" applyBorder="1" applyAlignment="1">
      <alignment horizontal="left" vertical="top" wrapText="1"/>
    </xf>
    <xf numFmtId="0" fontId="3" fillId="0" borderId="34" xfId="0" applyFont="1" applyBorder="1" applyAlignment="1">
      <alignment horizontal="left" vertical="top" wrapText="1"/>
    </xf>
    <xf numFmtId="0" fontId="2" fillId="0" borderId="34" xfId="0" applyFont="1" applyBorder="1" applyAlignment="1">
      <alignment horizontal="left" vertical="top"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35" xfId="0" applyFont="1" applyBorder="1" applyAlignment="1">
      <alignment horizontal="right" wrapText="1"/>
    </xf>
    <xf numFmtId="0" fontId="2" fillId="0" borderId="36" xfId="0" applyFont="1" applyBorder="1" applyAlignment="1">
      <alignment horizontal="right" wrapText="1"/>
    </xf>
    <xf numFmtId="0" fontId="3" fillId="0" borderId="37" xfId="0" applyFont="1" applyBorder="1" applyAlignment="1">
      <alignment horizontal="left" vertical="top" wrapText="1"/>
    </xf>
    <xf numFmtId="0" fontId="2" fillId="0" borderId="16" xfId="0" applyFont="1" applyBorder="1" applyAlignment="1">
      <alignment horizontal="right" vertical="center" wrapText="1"/>
    </xf>
    <xf numFmtId="0" fontId="3" fillId="0" borderId="0" xfId="0" applyFont="1" applyAlignment="1">
      <alignment horizontal="left" vertical="center"/>
    </xf>
    <xf numFmtId="0" fontId="3" fillId="0" borderId="17" xfId="0" applyFont="1" applyBorder="1" applyAlignment="1">
      <alignment horizontal="left" vertical="top" wrapText="1"/>
    </xf>
    <xf numFmtId="0" fontId="2" fillId="0" borderId="27"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27" xfId="0" applyFont="1" applyBorder="1" applyAlignment="1">
      <alignment vertical="center" wrapText="1"/>
    </xf>
    <xf numFmtId="0" fontId="2" fillId="0" borderId="15" xfId="0" applyFont="1" applyBorder="1" applyAlignment="1">
      <alignment vertical="top" wrapText="1"/>
    </xf>
    <xf numFmtId="0" fontId="2" fillId="0" borderId="27" xfId="0" applyFont="1" applyBorder="1" applyAlignment="1">
      <alignment vertical="top" wrapText="1"/>
    </xf>
    <xf numFmtId="0" fontId="10" fillId="0" borderId="21" xfId="0" applyFont="1" applyBorder="1" applyAlignment="1">
      <alignment horizontal="left" vertical="top" wrapText="1" indent="2"/>
    </xf>
    <xf numFmtId="0" fontId="2" fillId="0" borderId="21" xfId="0" applyFont="1" applyBorder="1" applyAlignment="1">
      <alignment horizontal="center" vertical="top" wrapText="1"/>
    </xf>
    <xf numFmtId="0" fontId="2" fillId="0" borderId="14" xfId="0" applyFont="1" applyBorder="1" applyAlignment="1">
      <alignment vertical="top" wrapText="1"/>
    </xf>
    <xf numFmtId="0" fontId="9" fillId="0" borderId="11" xfId="0" applyFont="1" applyBorder="1" applyAlignment="1">
      <alignment vertical="top" wrapText="1"/>
    </xf>
    <xf numFmtId="0" fontId="2" fillId="0" borderId="11" xfId="0" applyFont="1" applyBorder="1" applyAlignment="1">
      <alignment vertical="top" wrapText="1"/>
    </xf>
    <xf numFmtId="0" fontId="2" fillId="0" borderId="11" xfId="0" applyFont="1" applyBorder="1" applyAlignment="1">
      <alignment horizontal="center" vertical="top" wrapText="1"/>
    </xf>
    <xf numFmtId="0" fontId="10" fillId="0" borderId="11" xfId="0" applyFont="1" applyBorder="1" applyAlignment="1">
      <alignment vertical="top" wrapText="1"/>
    </xf>
    <xf numFmtId="0" fontId="0" fillId="0" borderId="11" xfId="0" applyBorder="1" applyAlignment="1">
      <alignment vertical="top" wrapText="1"/>
    </xf>
    <xf numFmtId="0" fontId="0" fillId="0" borderId="14" xfId="0" applyBorder="1" applyAlignment="1">
      <alignment vertical="top" wrapText="1"/>
    </xf>
    <xf numFmtId="0" fontId="0" fillId="0" borderId="20" xfId="0" applyBorder="1" applyAlignment="1">
      <alignment vertical="top" wrapText="1"/>
    </xf>
    <xf numFmtId="0" fontId="0" fillId="0" borderId="19" xfId="0" applyBorder="1" applyAlignment="1">
      <alignment vertical="top" wrapText="1"/>
    </xf>
    <xf numFmtId="0" fontId="0" fillId="0" borderId="10" xfId="0" applyBorder="1" applyAlignment="1">
      <alignment vertical="top" wrapText="1"/>
    </xf>
    <xf numFmtId="0" fontId="2" fillId="0" borderId="18" xfId="0" applyFont="1" applyBorder="1" applyAlignment="1">
      <alignment horizontal="center" vertical="top" wrapText="1"/>
    </xf>
    <xf numFmtId="0" fontId="2" fillId="0" borderId="20" xfId="0" applyFont="1" applyBorder="1" applyAlignment="1">
      <alignment horizontal="center" vertical="top" wrapText="1"/>
    </xf>
    <xf numFmtId="0" fontId="10" fillId="0" borderId="11" xfId="0" applyFont="1" applyBorder="1" applyAlignment="1">
      <alignment horizontal="justify" vertical="top" wrapText="1"/>
    </xf>
    <xf numFmtId="0" fontId="0" fillId="0" borderId="15" xfId="0" applyBorder="1" applyAlignment="1">
      <alignment vertical="top" wrapText="1"/>
    </xf>
    <xf numFmtId="0" fontId="9" fillId="0" borderId="11" xfId="0" applyFont="1" applyBorder="1" applyAlignment="1">
      <alignment horizontal="left" vertical="top" wrapText="1" indent="5"/>
    </xf>
    <xf numFmtId="0" fontId="9" fillId="0" borderId="10" xfId="0" applyFont="1" applyBorder="1" applyAlignment="1">
      <alignment vertical="top" wrapText="1"/>
    </xf>
    <xf numFmtId="0" fontId="9" fillId="0" borderId="11" xfId="0" applyFont="1" applyBorder="1" applyAlignment="1">
      <alignment horizontal="justify" vertical="top" wrapText="1"/>
    </xf>
    <xf numFmtId="0" fontId="0" fillId="0" borderId="14" xfId="0" applyBorder="1" applyAlignment="1">
      <alignment/>
    </xf>
    <xf numFmtId="0" fontId="0" fillId="0" borderId="15" xfId="0" applyBorder="1" applyAlignment="1">
      <alignment/>
    </xf>
    <xf numFmtId="0" fontId="31" fillId="0" borderId="11" xfId="0" applyFont="1" applyBorder="1" applyAlignment="1">
      <alignment horizontal="justify" vertical="top" wrapText="1"/>
    </xf>
    <xf numFmtId="0" fontId="12" fillId="0" borderId="11" xfId="0" applyFont="1" applyBorder="1" applyAlignment="1">
      <alignment vertical="top" wrapText="1"/>
    </xf>
    <xf numFmtId="0" fontId="0" fillId="0" borderId="14" xfId="0" applyBorder="1" applyAlignment="1">
      <alignment horizontal="center" vertical="top"/>
    </xf>
    <xf numFmtId="0" fontId="9" fillId="0" borderId="10" xfId="0" applyFont="1" applyBorder="1" applyAlignment="1">
      <alignment horizontal="justify" vertical="top" wrapText="1"/>
    </xf>
    <xf numFmtId="0" fontId="10" fillId="0" borderId="10" xfId="0" applyFont="1" applyBorder="1" applyAlignment="1">
      <alignment horizontal="justify" vertical="top" wrapText="1"/>
    </xf>
    <xf numFmtId="0" fontId="10" fillId="0" borderId="10" xfId="0" applyFont="1" applyBorder="1" applyAlignment="1">
      <alignment vertical="top" wrapText="1"/>
    </xf>
    <xf numFmtId="0" fontId="3" fillId="0" borderId="0" xfId="0" applyFont="1" applyAlignment="1">
      <alignment/>
    </xf>
    <xf numFmtId="0" fontId="9" fillId="0" borderId="38"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4" xfId="0" applyFont="1" applyBorder="1" applyAlignment="1">
      <alignment horizontal="center" vertical="center" wrapText="1"/>
    </xf>
    <xf numFmtId="0" fontId="9" fillId="0" borderId="11" xfId="0" applyFont="1" applyBorder="1" applyAlignment="1">
      <alignment vertical="center" wrapText="1"/>
    </xf>
    <xf numFmtId="0" fontId="11" fillId="0" borderId="11" xfId="0" applyFont="1" applyBorder="1" applyAlignment="1">
      <alignment vertical="center" wrapText="1"/>
    </xf>
    <xf numFmtId="0" fontId="12" fillId="0" borderId="11" xfId="0" applyFont="1" applyBorder="1" applyAlignment="1">
      <alignment vertical="center" wrapText="1"/>
    </xf>
    <xf numFmtId="0" fontId="31" fillId="0" borderId="11" xfId="0" applyFont="1" applyBorder="1" applyAlignment="1">
      <alignment vertical="center" wrapText="1"/>
    </xf>
    <xf numFmtId="0" fontId="2" fillId="0" borderId="11"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31" fillId="0" borderId="10" xfId="0" applyFont="1" applyBorder="1" applyAlignment="1">
      <alignment vertical="center" wrapText="1"/>
    </xf>
    <xf numFmtId="0" fontId="2" fillId="0" borderId="14" xfId="0" applyFont="1" applyBorder="1" applyAlignment="1">
      <alignment vertical="center" wrapText="1"/>
    </xf>
    <xf numFmtId="0" fontId="12" fillId="0" borderId="10" xfId="0" applyFont="1" applyBorder="1" applyAlignment="1">
      <alignment vertical="center" wrapText="1"/>
    </xf>
    <xf numFmtId="0" fontId="2" fillId="0" borderId="15" xfId="0" applyFont="1" applyBorder="1" applyAlignment="1">
      <alignment vertical="center" wrapText="1"/>
    </xf>
    <xf numFmtId="0" fontId="11" fillId="0" borderId="10" xfId="0" applyFont="1" applyBorder="1" applyAlignment="1">
      <alignment vertical="center" wrapText="1"/>
    </xf>
    <xf numFmtId="0" fontId="2" fillId="0" borderId="27" xfId="0" applyFont="1" applyBorder="1" applyAlignment="1">
      <alignment horizontal="center" vertical="center" wrapText="1"/>
    </xf>
    <xf numFmtId="0" fontId="1" fillId="0" borderId="0" xfId="0" applyFont="1" applyAlignment="1">
      <alignment/>
    </xf>
    <xf numFmtId="0" fontId="3" fillId="0" borderId="39" xfId="0" applyFont="1" applyBorder="1" applyAlignment="1">
      <alignment horizontal="center" vertical="top" wrapText="1"/>
    </xf>
    <xf numFmtId="0" fontId="3" fillId="0" borderId="40" xfId="0" applyFont="1" applyBorder="1" applyAlignment="1">
      <alignment horizontal="center" vertical="center" wrapText="1"/>
    </xf>
    <xf numFmtId="0" fontId="16" fillId="0" borderId="0" xfId="63">
      <alignment/>
      <protection/>
    </xf>
    <xf numFmtId="4" fontId="18" fillId="0" borderId="0" xfId="63" applyNumberFormat="1" applyFont="1" applyAlignment="1">
      <alignment vertical="center"/>
      <protection/>
    </xf>
    <xf numFmtId="4" fontId="19" fillId="0" borderId="0" xfId="63" applyNumberFormat="1" applyFont="1" applyAlignment="1">
      <alignment horizontal="center" vertical="center"/>
      <protection/>
    </xf>
    <xf numFmtId="2" fontId="19" fillId="0" borderId="0" xfId="63" applyNumberFormat="1" applyFont="1" applyAlignment="1">
      <alignment horizontal="justify" vertical="center"/>
      <protection/>
    </xf>
    <xf numFmtId="4" fontId="19" fillId="0" borderId="0" xfId="63" applyNumberFormat="1" applyFont="1" applyAlignment="1">
      <alignment horizontal="right" vertical="center"/>
      <protection/>
    </xf>
    <xf numFmtId="2" fontId="19" fillId="0" borderId="0" xfId="63" applyNumberFormat="1" applyFont="1" applyAlignment="1">
      <alignment horizontal="right" vertical="center"/>
      <protection/>
    </xf>
    <xf numFmtId="2" fontId="19" fillId="0" borderId="0" xfId="63" applyNumberFormat="1" applyFont="1" applyAlignment="1">
      <alignment horizontal="center" vertical="center"/>
      <protection/>
    </xf>
    <xf numFmtId="1" fontId="19" fillId="0" borderId="0" xfId="63" applyNumberFormat="1" applyFont="1" applyAlignment="1">
      <alignment horizontal="center" vertical="top"/>
      <protection/>
    </xf>
    <xf numFmtId="4" fontId="18" fillId="0" borderId="0" xfId="63" applyNumberFormat="1" applyFont="1" applyAlignment="1">
      <alignment horizontal="right" vertical="center"/>
      <protection/>
    </xf>
    <xf numFmtId="4" fontId="19" fillId="0" borderId="0" xfId="63" applyNumberFormat="1" applyFont="1" applyAlignment="1">
      <alignment vertical="center"/>
      <protection/>
    </xf>
    <xf numFmtId="2" fontId="19" fillId="0" borderId="0" xfId="63" applyNumberFormat="1" applyFont="1" applyAlignment="1">
      <alignment horizontal="left" vertical="center"/>
      <protection/>
    </xf>
    <xf numFmtId="0" fontId="19" fillId="0" borderId="0" xfId="63" applyFont="1">
      <alignment/>
      <protection/>
    </xf>
    <xf numFmtId="4" fontId="18" fillId="0" borderId="41" xfId="63" applyNumberFormat="1" applyFont="1" applyBorder="1" applyAlignment="1">
      <alignment horizontal="right" vertical="center"/>
      <protection/>
    </xf>
    <xf numFmtId="2" fontId="19" fillId="0" borderId="42" xfId="63" applyNumberFormat="1" applyFont="1" applyBorder="1" applyAlignment="1">
      <alignment horizontal="justify" vertical="center"/>
      <protection/>
    </xf>
    <xf numFmtId="1" fontId="19" fillId="0" borderId="43" xfId="63" applyNumberFormat="1" applyFont="1" applyBorder="1" applyAlignment="1">
      <alignment horizontal="center" vertical="top"/>
      <protection/>
    </xf>
    <xf numFmtId="4" fontId="19" fillId="0" borderId="44" xfId="63" applyNumberFormat="1" applyFont="1" applyFill="1" applyBorder="1" applyAlignment="1">
      <alignment horizontal="right" vertical="center"/>
      <protection/>
    </xf>
    <xf numFmtId="4" fontId="19" fillId="0" borderId="35" xfId="63" applyNumberFormat="1" applyFont="1" applyFill="1" applyBorder="1" applyAlignment="1">
      <alignment horizontal="right" vertical="center"/>
      <protection/>
    </xf>
    <xf numFmtId="2" fontId="19" fillId="0" borderId="35" xfId="63" applyNumberFormat="1" applyFont="1" applyFill="1" applyBorder="1" applyAlignment="1" applyProtection="1">
      <alignment horizontal="right" vertical="center"/>
      <protection locked="0"/>
    </xf>
    <xf numFmtId="0" fontId="19" fillId="0" borderId="35" xfId="63" applyFont="1" applyBorder="1" applyAlignment="1">
      <alignment horizontal="center"/>
      <protection/>
    </xf>
    <xf numFmtId="2" fontId="19" fillId="0" borderId="45" xfId="63" applyNumberFormat="1" applyFont="1" applyBorder="1" applyAlignment="1">
      <alignment horizontal="justify" vertical="center"/>
      <protection/>
    </xf>
    <xf numFmtId="2" fontId="19" fillId="0" borderId="35" xfId="63" applyNumberFormat="1" applyFont="1" applyBorder="1" applyAlignment="1">
      <alignment horizontal="justify" vertical="center"/>
      <protection/>
    </xf>
    <xf numFmtId="1" fontId="19" fillId="0" borderId="46" xfId="63" applyNumberFormat="1" applyFont="1" applyBorder="1" applyAlignment="1">
      <alignment horizontal="center" vertical="top"/>
      <protection/>
    </xf>
    <xf numFmtId="4" fontId="18" fillId="0" borderId="47" xfId="63" applyNumberFormat="1" applyFont="1" applyBorder="1" applyAlignment="1">
      <alignment horizontal="right" vertical="center"/>
      <protection/>
    </xf>
    <xf numFmtId="4" fontId="18" fillId="0" borderId="29" xfId="63" applyNumberFormat="1" applyFont="1" applyBorder="1" applyAlignment="1">
      <alignment horizontal="right" vertical="center" shrinkToFit="1"/>
      <protection/>
    </xf>
    <xf numFmtId="2" fontId="18" fillId="0" borderId="29" xfId="63" applyNumberFormat="1" applyFont="1" applyBorder="1" applyAlignment="1">
      <alignment horizontal="right" vertical="center" shrinkToFit="1"/>
      <protection/>
    </xf>
    <xf numFmtId="2" fontId="19" fillId="0" borderId="29" xfId="63" applyNumberFormat="1" applyFont="1" applyBorder="1" applyAlignment="1">
      <alignment horizontal="justify" vertical="center"/>
      <protection/>
    </xf>
    <xf numFmtId="2" fontId="19" fillId="0" borderId="36" xfId="63" applyNumberFormat="1" applyFont="1" applyBorder="1" applyAlignment="1">
      <alignment horizontal="justify" vertical="center"/>
      <protection/>
    </xf>
    <xf numFmtId="1" fontId="19" fillId="0" borderId="48" xfId="63" applyNumberFormat="1" applyFont="1" applyBorder="1" applyAlignment="1">
      <alignment horizontal="center" vertical="top"/>
      <protection/>
    </xf>
    <xf numFmtId="4" fontId="18" fillId="0" borderId="49" xfId="63" applyNumberFormat="1" applyFont="1" applyBorder="1" applyAlignment="1">
      <alignment horizontal="right" vertical="center"/>
      <protection/>
    </xf>
    <xf numFmtId="4" fontId="18" fillId="0" borderId="36" xfId="63" applyNumberFormat="1" applyFont="1" applyBorder="1" applyAlignment="1">
      <alignment horizontal="right" vertical="center" shrinkToFit="1"/>
      <protection/>
    </xf>
    <xf numFmtId="2" fontId="18" fillId="0" borderId="36" xfId="63" applyNumberFormat="1" applyFont="1" applyBorder="1" applyAlignment="1">
      <alignment horizontal="right" vertical="center" shrinkToFit="1"/>
      <protection/>
    </xf>
    <xf numFmtId="2" fontId="21" fillId="0" borderId="36" xfId="63" applyNumberFormat="1" applyFont="1" applyBorder="1" applyAlignment="1">
      <alignment horizontal="justify" vertical="center"/>
      <protection/>
    </xf>
    <xf numFmtId="4" fontId="18" fillId="0" borderId="50" xfId="63" applyNumberFormat="1" applyFont="1" applyBorder="1" applyAlignment="1">
      <alignment horizontal="right" vertical="center"/>
      <protection/>
    </xf>
    <xf numFmtId="2" fontId="19" fillId="0" borderId="51" xfId="63" applyNumberFormat="1" applyFont="1" applyBorder="1" applyAlignment="1">
      <alignment horizontal="justify" vertical="center"/>
      <protection/>
    </xf>
    <xf numFmtId="1" fontId="19" fillId="0" borderId="52" xfId="63" applyNumberFormat="1" applyFont="1" applyBorder="1" applyAlignment="1">
      <alignment horizontal="center" vertical="top"/>
      <protection/>
    </xf>
    <xf numFmtId="2" fontId="19" fillId="0" borderId="36" xfId="63" applyNumberFormat="1" applyFont="1" applyFill="1" applyBorder="1" applyAlignment="1">
      <alignment horizontal="right"/>
      <protection/>
    </xf>
    <xf numFmtId="2" fontId="19" fillId="0" borderId="36" xfId="63" applyNumberFormat="1" applyFont="1" applyFill="1" applyBorder="1" applyAlignment="1">
      <alignment horizontal="center"/>
      <protection/>
    </xf>
    <xf numFmtId="2" fontId="19" fillId="0" borderId="0" xfId="63" applyNumberFormat="1" applyFont="1" applyBorder="1" applyAlignment="1">
      <alignment horizontal="justify" vertical="center"/>
      <protection/>
    </xf>
    <xf numFmtId="4" fontId="19" fillId="0" borderId="49" xfId="63" applyNumberFormat="1" applyFont="1" applyFill="1" applyBorder="1" applyAlignment="1">
      <alignment horizontal="right" vertical="center"/>
      <protection/>
    </xf>
    <xf numFmtId="4" fontId="19" fillId="0" borderId="29" xfId="63" applyNumberFormat="1" applyFont="1" applyFill="1" applyBorder="1" applyAlignment="1">
      <alignment horizontal="right" vertical="center"/>
      <protection/>
    </xf>
    <xf numFmtId="2" fontId="19" fillId="0" borderId="29" xfId="63" applyNumberFormat="1" applyFont="1" applyFill="1" applyBorder="1" applyAlignment="1" applyProtection="1">
      <alignment horizontal="right" vertical="center"/>
      <protection locked="0"/>
    </xf>
    <xf numFmtId="0" fontId="19" fillId="0" borderId="29" xfId="63" applyFont="1" applyBorder="1" applyAlignment="1">
      <alignment horizontal="center"/>
      <protection/>
    </xf>
    <xf numFmtId="2" fontId="19" fillId="0" borderId="29" xfId="63" applyNumberFormat="1" applyFont="1" applyBorder="1" applyAlignment="1">
      <alignment horizontal="justify" vertical="center" wrapText="1"/>
      <protection/>
    </xf>
    <xf numFmtId="4" fontId="18" fillId="0" borderId="53" xfId="63" applyNumberFormat="1" applyFont="1" applyBorder="1" applyAlignment="1">
      <alignment horizontal="right" vertical="center"/>
      <protection/>
    </xf>
    <xf numFmtId="2" fontId="19" fillId="0" borderId="54" xfId="63" applyNumberFormat="1" applyFont="1" applyBorder="1" applyAlignment="1">
      <alignment horizontal="justify" vertical="center"/>
      <protection/>
    </xf>
    <xf numFmtId="1" fontId="19" fillId="0" borderId="55" xfId="63" applyNumberFormat="1" applyFont="1" applyBorder="1" applyAlignment="1">
      <alignment horizontal="center" vertical="top"/>
      <protection/>
    </xf>
    <xf numFmtId="4" fontId="19" fillId="0" borderId="36" xfId="63" applyNumberFormat="1" applyFont="1" applyFill="1" applyBorder="1" applyAlignment="1">
      <alignment horizontal="right" vertical="center"/>
      <protection/>
    </xf>
    <xf numFmtId="2" fontId="19" fillId="0" borderId="36" xfId="63" applyNumberFormat="1" applyFont="1" applyFill="1" applyBorder="1" applyAlignment="1" applyProtection="1">
      <alignment horizontal="right" vertical="center"/>
      <protection locked="0"/>
    </xf>
    <xf numFmtId="2" fontId="19" fillId="0" borderId="36" xfId="63" applyNumberFormat="1" applyFont="1" applyBorder="1" applyAlignment="1">
      <alignment horizontal="center" vertical="center"/>
      <protection/>
    </xf>
    <xf numFmtId="2" fontId="19" fillId="0" borderId="35" xfId="63" applyNumberFormat="1" applyFont="1" applyFill="1" applyBorder="1" applyAlignment="1">
      <alignment horizontal="justify" vertical="center" wrapText="1" shrinkToFit="1"/>
      <protection/>
    </xf>
    <xf numFmtId="4" fontId="19" fillId="0" borderId="47" xfId="63" applyNumberFormat="1" applyFont="1" applyFill="1" applyBorder="1" applyAlignment="1">
      <alignment horizontal="right" vertical="center"/>
      <protection/>
    </xf>
    <xf numFmtId="2" fontId="19" fillId="0" borderId="29" xfId="63" applyNumberFormat="1" applyFont="1" applyBorder="1" applyAlignment="1">
      <alignment horizontal="center" vertical="center"/>
      <protection/>
    </xf>
    <xf numFmtId="1" fontId="19" fillId="0" borderId="56" xfId="63" applyNumberFormat="1" applyFont="1" applyBorder="1" applyAlignment="1">
      <alignment horizontal="center" vertical="top"/>
      <protection/>
    </xf>
    <xf numFmtId="4" fontId="19" fillId="0" borderId="49" xfId="63" applyNumberFormat="1" applyFont="1" applyBorder="1" applyAlignment="1">
      <alignment horizontal="right" vertical="center"/>
      <protection/>
    </xf>
    <xf numFmtId="4" fontId="19" fillId="0" borderId="36" xfId="63" applyNumberFormat="1" applyFont="1" applyBorder="1" applyAlignment="1">
      <alignment horizontal="right" vertical="center"/>
      <protection/>
    </xf>
    <xf numFmtId="2" fontId="19" fillId="0" borderId="36" xfId="63" applyNumberFormat="1" applyFont="1" applyBorder="1" applyAlignment="1" applyProtection="1">
      <alignment horizontal="right" vertical="center"/>
      <protection locked="0"/>
    </xf>
    <xf numFmtId="2" fontId="19" fillId="0" borderId="36" xfId="63" applyNumberFormat="1" applyFont="1" applyBorder="1" applyAlignment="1">
      <alignment horizontal="left" vertical="center"/>
      <protection/>
    </xf>
    <xf numFmtId="4" fontId="19" fillId="0" borderId="47" xfId="63" applyNumberFormat="1" applyFont="1" applyBorder="1" applyAlignment="1">
      <alignment horizontal="right" vertical="center"/>
      <protection/>
    </xf>
    <xf numFmtId="4" fontId="19" fillId="0" borderId="29" xfId="63" applyNumberFormat="1" applyFont="1" applyBorder="1" applyAlignment="1">
      <alignment horizontal="right" vertical="center"/>
      <protection/>
    </xf>
    <xf numFmtId="2" fontId="19" fillId="0" borderId="29" xfId="63" applyNumberFormat="1" applyFont="1" applyBorder="1" applyAlignment="1" applyProtection="1">
      <alignment horizontal="right" vertical="center"/>
      <protection locked="0"/>
    </xf>
    <xf numFmtId="4" fontId="19" fillId="0" borderId="0" xfId="63" applyNumberFormat="1" applyFont="1" applyFill="1" applyBorder="1" applyAlignment="1">
      <alignment horizontal="right" vertical="center"/>
      <protection/>
    </xf>
    <xf numFmtId="4" fontId="19" fillId="0" borderId="20" xfId="63" applyNumberFormat="1" applyFont="1" applyFill="1" applyBorder="1" applyAlignment="1">
      <alignment horizontal="right" vertical="center"/>
      <protection/>
    </xf>
    <xf numFmtId="2" fontId="19" fillId="0" borderId="35" xfId="63" applyNumberFormat="1" applyFont="1" applyBorder="1" applyAlignment="1">
      <alignment horizontal="center" vertical="center"/>
      <protection/>
    </xf>
    <xf numFmtId="2" fontId="19" fillId="0" borderId="29" xfId="63" applyNumberFormat="1" applyFont="1" applyFill="1" applyBorder="1" applyAlignment="1">
      <alignment horizontal="center" vertical="center"/>
      <protection/>
    </xf>
    <xf numFmtId="2" fontId="19" fillId="0" borderId="20" xfId="63" applyNumberFormat="1" applyFont="1" applyBorder="1" applyAlignment="1">
      <alignment horizontal="center" vertical="center"/>
      <protection/>
    </xf>
    <xf numFmtId="2" fontId="19" fillId="0" borderId="36" xfId="63" applyNumberFormat="1" applyFont="1" applyFill="1" applyBorder="1" applyAlignment="1">
      <alignment horizontal="center" vertical="center"/>
      <protection/>
    </xf>
    <xf numFmtId="2" fontId="21" fillId="0" borderId="29" xfId="63" applyNumberFormat="1" applyFont="1" applyBorder="1" applyAlignment="1">
      <alignment horizontal="justify" vertical="center"/>
      <protection/>
    </xf>
    <xf numFmtId="2" fontId="19" fillId="0" borderId="36" xfId="63" applyNumberFormat="1" applyFont="1" applyBorder="1" applyAlignment="1">
      <alignment horizontal="right" vertical="center" shrinkToFit="1"/>
      <protection/>
    </xf>
    <xf numFmtId="4" fontId="19" fillId="0" borderId="44" xfId="63" applyNumberFormat="1" applyFont="1" applyFill="1" applyBorder="1" applyAlignment="1">
      <alignment horizontal="right"/>
      <protection/>
    </xf>
    <xf numFmtId="2" fontId="19" fillId="0" borderId="36" xfId="63" applyNumberFormat="1" applyFont="1" applyFill="1" applyBorder="1" applyAlignment="1">
      <alignment horizontal="justify" vertical="center" wrapText="1" shrinkToFit="1"/>
      <protection/>
    </xf>
    <xf numFmtId="2" fontId="19" fillId="0" borderId="29" xfId="63" applyNumberFormat="1" applyFont="1" applyFill="1" applyBorder="1" applyAlignment="1">
      <alignment horizontal="justify" vertical="center" wrapText="1" shrinkToFit="1"/>
      <protection/>
    </xf>
    <xf numFmtId="2" fontId="19" fillId="0" borderId="36" xfId="63" applyNumberFormat="1" applyFont="1" applyFill="1" applyBorder="1" applyAlignment="1">
      <alignment horizontal="justify" vertical="center"/>
      <protection/>
    </xf>
    <xf numFmtId="2" fontId="21" fillId="0" borderId="57" xfId="63" applyNumberFormat="1" applyFont="1" applyBorder="1" applyAlignment="1">
      <alignment horizontal="justify" vertical="center"/>
      <protection/>
    </xf>
    <xf numFmtId="2" fontId="19" fillId="0" borderId="35" xfId="63" applyNumberFormat="1" applyFont="1" applyFill="1" applyBorder="1" applyAlignment="1">
      <alignment horizontal="center" vertical="center"/>
      <protection/>
    </xf>
    <xf numFmtId="2" fontId="15" fillId="0" borderId="36" xfId="63" applyNumberFormat="1" applyFont="1" applyFill="1" applyBorder="1" applyAlignment="1">
      <alignment horizontal="justify" vertical="center" wrapText="1" shrinkToFit="1"/>
      <protection/>
    </xf>
    <xf numFmtId="4" fontId="19" fillId="0" borderId="44" xfId="63" applyNumberFormat="1" applyFont="1" applyBorder="1" applyAlignment="1">
      <alignment horizontal="right" vertical="center"/>
      <protection/>
    </xf>
    <xf numFmtId="4" fontId="19" fillId="0" borderId="35" xfId="63" applyNumberFormat="1" applyFont="1" applyBorder="1" applyAlignment="1">
      <alignment horizontal="right" vertical="center"/>
      <protection/>
    </xf>
    <xf numFmtId="2" fontId="19" fillId="0" borderId="35" xfId="63" applyNumberFormat="1" applyFont="1" applyBorder="1" applyAlignment="1" applyProtection="1">
      <alignment horizontal="right" vertical="center"/>
      <protection locked="0"/>
    </xf>
    <xf numFmtId="3" fontId="19" fillId="0" borderId="53" xfId="63" applyNumberFormat="1" applyFont="1" applyBorder="1" applyAlignment="1">
      <alignment horizontal="center" vertical="center"/>
      <protection/>
    </xf>
    <xf numFmtId="3" fontId="19" fillId="0" borderId="54" xfId="63" applyNumberFormat="1" applyFont="1" applyBorder="1" applyAlignment="1">
      <alignment horizontal="center" vertical="center"/>
      <protection/>
    </xf>
    <xf numFmtId="1" fontId="19" fillId="0" borderId="54" xfId="63" applyNumberFormat="1" applyFont="1" applyBorder="1" applyAlignment="1" applyProtection="1">
      <alignment horizontal="center" vertical="center"/>
      <protection locked="0"/>
    </xf>
    <xf numFmtId="1" fontId="19" fillId="0" borderId="54" xfId="63" applyNumberFormat="1" applyFont="1" applyBorder="1" applyAlignment="1">
      <alignment horizontal="center" vertical="center"/>
      <protection/>
    </xf>
    <xf numFmtId="2" fontId="18" fillId="0" borderId="0" xfId="63" applyNumberFormat="1" applyFont="1" applyFill="1" applyAlignment="1" applyProtection="1">
      <alignment horizontal="justify" vertical="center"/>
      <protection/>
    </xf>
    <xf numFmtId="2" fontId="18" fillId="0" borderId="0" xfId="63" applyNumberFormat="1" applyFont="1" applyFill="1" applyAlignment="1" applyProtection="1">
      <alignment horizontal="right" vertical="center"/>
      <protection locked="0"/>
    </xf>
    <xf numFmtId="2" fontId="18" fillId="0" borderId="0" xfId="63" applyNumberFormat="1" applyFont="1" applyFill="1" applyAlignment="1" applyProtection="1">
      <alignment horizontal="left" vertical="center"/>
      <protection/>
    </xf>
    <xf numFmtId="4" fontId="19" fillId="0" borderId="58" xfId="63" applyNumberFormat="1" applyFont="1" applyBorder="1" applyAlignment="1">
      <alignment horizontal="center" vertical="center" wrapText="1"/>
      <protection/>
    </xf>
    <xf numFmtId="4" fontId="19" fillId="0" borderId="59" xfId="63" applyNumberFormat="1" applyFont="1" applyBorder="1" applyAlignment="1">
      <alignment horizontal="center" vertical="center"/>
      <protection/>
    </xf>
    <xf numFmtId="2" fontId="19" fillId="0" borderId="59" xfId="63" applyNumberFormat="1" applyFont="1" applyBorder="1" applyAlignment="1" applyProtection="1">
      <alignment horizontal="center" vertical="center"/>
      <protection locked="0"/>
    </xf>
    <xf numFmtId="2" fontId="19" fillId="0" borderId="59" xfId="63" applyNumberFormat="1" applyFont="1" applyBorder="1" applyAlignment="1">
      <alignment horizontal="center" vertical="center" textRotation="90" wrapText="1"/>
      <protection/>
    </xf>
    <xf numFmtId="2" fontId="19" fillId="0" borderId="59" xfId="63" applyNumberFormat="1" applyFont="1" applyBorder="1" applyAlignment="1">
      <alignment horizontal="center" vertical="center"/>
      <protection/>
    </xf>
    <xf numFmtId="2" fontId="23" fillId="0" borderId="59" xfId="63" applyNumberFormat="1" applyFont="1" applyBorder="1" applyAlignment="1">
      <alignment horizontal="center" vertical="center" textRotation="90" wrapText="1"/>
      <protection/>
    </xf>
    <xf numFmtId="1" fontId="23" fillId="0" borderId="60" xfId="63" applyNumberFormat="1" applyFont="1" applyBorder="1" applyAlignment="1">
      <alignment horizontal="center" vertical="top" textRotation="90"/>
      <protection/>
    </xf>
    <xf numFmtId="2" fontId="18" fillId="0" borderId="0" xfId="63" applyNumberFormat="1" applyFont="1" applyAlignment="1">
      <alignment horizontal="center" vertical="center"/>
      <protection/>
    </xf>
    <xf numFmtId="1" fontId="19" fillId="0" borderId="0" xfId="63" applyNumberFormat="1" applyFont="1" applyAlignment="1">
      <alignment horizontal="left" vertical="top"/>
      <protection/>
    </xf>
    <xf numFmtId="0" fontId="16" fillId="0" borderId="0" xfId="63" applyAlignment="1">
      <alignment horizontal="right"/>
      <protection/>
    </xf>
    <xf numFmtId="4" fontId="19" fillId="0" borderId="0" xfId="63" applyNumberFormat="1" applyFont="1" applyAlignment="1">
      <alignment horizontal="justify" vertical="center"/>
      <protection/>
    </xf>
    <xf numFmtId="4" fontId="19" fillId="0" borderId="0" xfId="63" applyNumberFormat="1" applyFont="1" applyAlignment="1">
      <alignment horizontal="left" vertical="center"/>
      <protection/>
    </xf>
    <xf numFmtId="4" fontId="19" fillId="0" borderId="0" xfId="63" applyNumberFormat="1" applyFont="1" applyBorder="1" applyAlignment="1">
      <alignment horizontal="right" vertical="center"/>
      <protection/>
    </xf>
    <xf numFmtId="4" fontId="19" fillId="0" borderId="0" xfId="63" applyNumberFormat="1" applyFont="1" applyBorder="1" applyAlignment="1">
      <alignment vertical="center"/>
      <protection/>
    </xf>
    <xf numFmtId="4" fontId="18" fillId="0" borderId="0" xfId="63" applyNumberFormat="1" applyFont="1" applyBorder="1" applyAlignment="1">
      <alignment horizontal="right" vertical="center"/>
      <protection/>
    </xf>
    <xf numFmtId="4" fontId="18" fillId="0" borderId="0" xfId="63" applyNumberFormat="1" applyFont="1" applyBorder="1" applyAlignment="1">
      <alignment horizontal="right" vertical="center" shrinkToFit="1"/>
      <protection/>
    </xf>
    <xf numFmtId="4" fontId="19" fillId="0" borderId="0" xfId="63" applyNumberFormat="1" applyFont="1" applyBorder="1" applyAlignment="1">
      <alignment horizontal="justify" vertical="center"/>
      <protection/>
    </xf>
    <xf numFmtId="1" fontId="19" fillId="0" borderId="0" xfId="63" applyNumberFormat="1" applyFont="1" applyBorder="1" applyAlignment="1">
      <alignment horizontal="center" vertical="top"/>
      <protection/>
    </xf>
    <xf numFmtId="4" fontId="19" fillId="0" borderId="54" xfId="63" applyNumberFormat="1" applyFont="1" applyBorder="1" applyAlignment="1">
      <alignment horizontal="justify" vertical="center"/>
      <protection/>
    </xf>
    <xf numFmtId="4" fontId="19" fillId="0" borderId="36" xfId="63" applyNumberFormat="1" applyFont="1" applyBorder="1" applyAlignment="1" applyProtection="1">
      <alignment horizontal="right" vertical="center"/>
      <protection locked="0"/>
    </xf>
    <xf numFmtId="4" fontId="19" fillId="0" borderId="36" xfId="63" applyNumberFormat="1" applyFont="1" applyBorder="1" applyAlignment="1">
      <alignment horizontal="center" vertical="center"/>
      <protection/>
    </xf>
    <xf numFmtId="4" fontId="19" fillId="0" borderId="36" xfId="63" applyNumberFormat="1" applyFont="1" applyBorder="1" applyAlignment="1">
      <alignment horizontal="justify" vertical="center"/>
      <protection/>
    </xf>
    <xf numFmtId="4" fontId="19" fillId="0" borderId="36" xfId="63" applyNumberFormat="1" applyFont="1" applyBorder="1" applyAlignment="1">
      <alignment horizontal="justify" vertical="center"/>
      <protection/>
    </xf>
    <xf numFmtId="4" fontId="19" fillId="0" borderId="29" xfId="63" applyNumberFormat="1" applyFont="1" applyBorder="1" applyAlignment="1" applyProtection="1">
      <alignment horizontal="right" vertical="center"/>
      <protection locked="0"/>
    </xf>
    <xf numFmtId="4" fontId="19" fillId="0" borderId="29" xfId="63" applyNumberFormat="1" applyFont="1" applyBorder="1" applyAlignment="1">
      <alignment horizontal="center" vertical="center"/>
      <protection/>
    </xf>
    <xf numFmtId="4" fontId="21" fillId="0" borderId="29" xfId="63" applyNumberFormat="1" applyFont="1" applyBorder="1" applyAlignment="1">
      <alignment horizontal="justify" vertical="center"/>
      <protection/>
    </xf>
    <xf numFmtId="4" fontId="19" fillId="0" borderId="35" xfId="63" applyNumberFormat="1" applyFont="1" applyBorder="1" applyAlignment="1" applyProtection="1">
      <alignment horizontal="right" vertical="center"/>
      <protection locked="0"/>
    </xf>
    <xf numFmtId="4" fontId="19" fillId="0" borderId="35" xfId="63" applyNumberFormat="1" applyFont="1" applyFill="1" applyBorder="1" applyAlignment="1">
      <alignment horizontal="center" vertical="center"/>
      <protection/>
    </xf>
    <xf numFmtId="4" fontId="19" fillId="0" borderId="35" xfId="63" applyNumberFormat="1" applyFont="1" applyBorder="1" applyAlignment="1">
      <alignment horizontal="left" vertical="center"/>
      <protection/>
    </xf>
    <xf numFmtId="4" fontId="19" fillId="0" borderId="35" xfId="63" applyNumberFormat="1" applyFont="1" applyBorder="1" applyAlignment="1">
      <alignment horizontal="center" vertical="center"/>
      <protection/>
    </xf>
    <xf numFmtId="4" fontId="19" fillId="0" borderId="29" xfId="63" applyNumberFormat="1" applyFont="1" applyBorder="1" applyAlignment="1">
      <alignment vertical="center" wrapText="1"/>
      <protection/>
    </xf>
    <xf numFmtId="4" fontId="19" fillId="0" borderId="29" xfId="63" applyNumberFormat="1" applyFont="1" applyBorder="1" applyAlignment="1">
      <alignment horizontal="justify" vertical="center"/>
      <protection/>
    </xf>
    <xf numFmtId="4" fontId="19" fillId="0" borderId="36" xfId="63" applyNumberFormat="1" applyFont="1" applyFill="1" applyBorder="1" applyAlignment="1">
      <alignment horizontal="center" vertical="center"/>
      <protection/>
    </xf>
    <xf numFmtId="4" fontId="19" fillId="0" borderId="36" xfId="63" applyNumberFormat="1" applyFont="1" applyBorder="1" applyAlignment="1">
      <alignment horizontal="left" vertical="center"/>
      <protection/>
    </xf>
    <xf numFmtId="4" fontId="19" fillId="0" borderId="36" xfId="63" applyNumberFormat="1" applyFont="1" applyFill="1" applyBorder="1" applyAlignment="1">
      <alignment horizontal="justify" vertical="center"/>
      <protection/>
    </xf>
    <xf numFmtId="0" fontId="28" fillId="0" borderId="0" xfId="63" applyFont="1">
      <alignment/>
      <protection/>
    </xf>
    <xf numFmtId="4" fontId="19" fillId="0" borderId="36" xfId="63" applyNumberFormat="1" applyFont="1" applyFill="1" applyBorder="1" applyAlignment="1">
      <alignment horizontal="justify" vertical="center" wrapText="1" shrinkToFit="1"/>
      <protection/>
    </xf>
    <xf numFmtId="4" fontId="21" fillId="0" borderId="57" xfId="63" applyNumberFormat="1" applyFont="1" applyBorder="1" applyAlignment="1">
      <alignment horizontal="justify" vertical="center"/>
      <protection/>
    </xf>
    <xf numFmtId="4" fontId="19" fillId="0" borderId="35" xfId="63" applyNumberFormat="1" applyFont="1" applyFill="1" applyBorder="1" applyAlignment="1">
      <alignment horizontal="justify" vertical="center" wrapText="1" shrinkToFit="1"/>
      <protection/>
    </xf>
    <xf numFmtId="4" fontId="21" fillId="0" borderId="36" xfId="63" applyNumberFormat="1" applyFont="1" applyBorder="1" applyAlignment="1">
      <alignment horizontal="justify" vertical="center"/>
      <protection/>
    </xf>
    <xf numFmtId="4" fontId="18" fillId="0" borderId="36" xfId="63" applyNumberFormat="1" applyFont="1" applyBorder="1" applyAlignment="1">
      <alignment horizontal="center" vertical="center"/>
      <protection/>
    </xf>
    <xf numFmtId="4" fontId="18" fillId="0" borderId="0" xfId="63" applyNumberFormat="1" applyFont="1" applyFill="1" applyAlignment="1" applyProtection="1">
      <alignment horizontal="justify" vertical="center"/>
      <protection/>
    </xf>
    <xf numFmtId="4" fontId="18" fillId="0" borderId="0" xfId="63" applyNumberFormat="1" applyFont="1" applyFill="1" applyAlignment="1" applyProtection="1">
      <alignment horizontal="right" vertical="center"/>
      <protection locked="0"/>
    </xf>
    <xf numFmtId="4" fontId="19" fillId="0" borderId="59" xfId="63" applyNumberFormat="1" applyFont="1" applyBorder="1" applyAlignment="1" applyProtection="1">
      <alignment horizontal="center" vertical="center"/>
      <protection locked="0"/>
    </xf>
    <xf numFmtId="4" fontId="19" fillId="0" borderId="59" xfId="63" applyNumberFormat="1" applyFont="1" applyBorder="1" applyAlignment="1">
      <alignment horizontal="center" vertical="center" textRotation="90" wrapText="1"/>
      <protection/>
    </xf>
    <xf numFmtId="1" fontId="19" fillId="0" borderId="60" xfId="63" applyNumberFormat="1" applyFont="1" applyBorder="1" applyAlignment="1">
      <alignment horizontal="center" vertical="top" textRotation="90"/>
      <protection/>
    </xf>
    <xf numFmtId="4" fontId="18" fillId="0" borderId="0" xfId="63" applyNumberFormat="1" applyFont="1" applyAlignment="1">
      <alignment horizontal="center" vertical="center"/>
      <protection/>
    </xf>
    <xf numFmtId="0" fontId="16" fillId="0" borderId="0" xfId="70">
      <alignment/>
      <protection/>
    </xf>
    <xf numFmtId="4" fontId="19" fillId="0" borderId="0" xfId="70" applyNumberFormat="1" applyFont="1" applyAlignment="1">
      <alignment horizontal="right" vertical="center"/>
      <protection/>
    </xf>
    <xf numFmtId="4" fontId="19" fillId="0" borderId="0" xfId="70" applyNumberFormat="1" applyFont="1" applyAlignment="1">
      <alignment horizontal="center" vertical="center"/>
      <protection/>
    </xf>
    <xf numFmtId="4" fontId="19" fillId="0" borderId="0" xfId="70" applyNumberFormat="1" applyFont="1" applyAlignment="1">
      <alignment horizontal="justify" vertical="center"/>
      <protection/>
    </xf>
    <xf numFmtId="1" fontId="19" fillId="0" borderId="0" xfId="70" applyNumberFormat="1" applyFont="1" applyAlignment="1">
      <alignment horizontal="center" vertical="top"/>
      <protection/>
    </xf>
    <xf numFmtId="4" fontId="18" fillId="0" borderId="0" xfId="70" applyNumberFormat="1" applyFont="1" applyAlignment="1">
      <alignment horizontal="right" vertical="center"/>
      <protection/>
    </xf>
    <xf numFmtId="4" fontId="18" fillId="0" borderId="0" xfId="70" applyNumberFormat="1" applyFont="1" applyAlignment="1">
      <alignment vertical="center"/>
      <protection/>
    </xf>
    <xf numFmtId="4" fontId="19" fillId="0" borderId="0" xfId="70" applyNumberFormat="1" applyFont="1" applyAlignment="1">
      <alignment vertical="center"/>
      <protection/>
    </xf>
    <xf numFmtId="4" fontId="19" fillId="0" borderId="0" xfId="70" applyNumberFormat="1" applyFont="1" applyAlignment="1">
      <alignment horizontal="left" vertical="center"/>
      <protection/>
    </xf>
    <xf numFmtId="4" fontId="19" fillId="0" borderId="0" xfId="70" applyNumberFormat="1" applyFont="1">
      <alignment/>
      <protection/>
    </xf>
    <xf numFmtId="4" fontId="18" fillId="0" borderId="0" xfId="70" applyNumberFormat="1" applyFont="1" applyBorder="1" applyAlignment="1">
      <alignment horizontal="right" vertical="center"/>
      <protection/>
    </xf>
    <xf numFmtId="4" fontId="18" fillId="0" borderId="0" xfId="70" applyNumberFormat="1" applyFont="1" applyBorder="1" applyAlignment="1">
      <alignment horizontal="right" vertical="center" shrinkToFit="1"/>
      <protection/>
    </xf>
    <xf numFmtId="4" fontId="19" fillId="0" borderId="0" xfId="70" applyNumberFormat="1" applyFont="1" applyBorder="1" applyAlignment="1">
      <alignment horizontal="justify" vertical="center"/>
      <protection/>
    </xf>
    <xf numFmtId="1" fontId="19" fillId="0" borderId="0" xfId="70" applyNumberFormat="1" applyFont="1" applyBorder="1" applyAlignment="1">
      <alignment horizontal="center" vertical="top"/>
      <protection/>
    </xf>
    <xf numFmtId="4" fontId="18" fillId="0" borderId="41" xfId="70" applyNumberFormat="1" applyFont="1" applyBorder="1" applyAlignment="1">
      <alignment horizontal="right" vertical="center"/>
      <protection/>
    </xf>
    <xf numFmtId="4" fontId="19" fillId="0" borderId="42" xfId="70" applyNumberFormat="1" applyFont="1" applyBorder="1" applyAlignment="1">
      <alignment horizontal="justify" vertical="center"/>
      <protection/>
    </xf>
    <xf numFmtId="1" fontId="19" fillId="0" borderId="43" xfId="70" applyNumberFormat="1" applyFont="1" applyBorder="1" applyAlignment="1">
      <alignment horizontal="center" vertical="top"/>
      <protection/>
    </xf>
    <xf numFmtId="4" fontId="19" fillId="0" borderId="49" xfId="70" applyNumberFormat="1" applyFont="1" applyFill="1" applyBorder="1" applyAlignment="1">
      <alignment horizontal="right" vertical="center"/>
      <protection/>
    </xf>
    <xf numFmtId="4" fontId="19" fillId="0" borderId="61" xfId="70" applyNumberFormat="1" applyFont="1" applyFill="1" applyBorder="1" applyAlignment="1">
      <alignment horizontal="right" vertical="center"/>
      <protection/>
    </xf>
    <xf numFmtId="4" fontId="19" fillId="0" borderId="0" xfId="70" applyNumberFormat="1" applyFont="1" applyFill="1" applyBorder="1" applyAlignment="1" applyProtection="1">
      <alignment horizontal="right" vertical="center"/>
      <protection locked="0"/>
    </xf>
    <xf numFmtId="4" fontId="19" fillId="0" borderId="0" xfId="70" applyNumberFormat="1" applyFont="1" applyBorder="1" applyAlignment="1">
      <alignment horizontal="center"/>
      <protection/>
    </xf>
    <xf numFmtId="4" fontId="19" fillId="0" borderId="36" xfId="70" applyNumberFormat="1" applyFont="1" applyBorder="1" applyAlignment="1">
      <alignment horizontal="justify" vertical="center"/>
      <protection/>
    </xf>
    <xf numFmtId="1" fontId="19" fillId="0" borderId="48" xfId="70" applyNumberFormat="1" applyFont="1" applyBorder="1" applyAlignment="1">
      <alignment horizontal="center" vertical="top"/>
      <protection/>
    </xf>
    <xf numFmtId="4" fontId="19" fillId="0" borderId="44" xfId="70" applyNumberFormat="1" applyFont="1" applyFill="1" applyBorder="1" applyAlignment="1">
      <alignment horizontal="right" vertical="center"/>
      <protection/>
    </xf>
    <xf numFmtId="4" fontId="19" fillId="0" borderId="35" xfId="70" applyNumberFormat="1" applyFont="1" applyFill="1" applyBorder="1" applyAlignment="1">
      <alignment horizontal="right" vertical="center"/>
      <protection/>
    </xf>
    <xf numFmtId="4" fontId="19" fillId="0" borderId="35" xfId="70" applyNumberFormat="1" applyFont="1" applyFill="1" applyBorder="1" applyAlignment="1" applyProtection="1">
      <alignment horizontal="right" vertical="center"/>
      <protection locked="0"/>
    </xf>
    <xf numFmtId="4" fontId="19" fillId="0" borderId="35" xfId="70" applyNumberFormat="1" applyFont="1" applyBorder="1" applyAlignment="1">
      <alignment horizontal="center"/>
      <protection/>
    </xf>
    <xf numFmtId="4" fontId="19" fillId="0" borderId="45" xfId="70" applyNumberFormat="1" applyFont="1" applyBorder="1" applyAlignment="1">
      <alignment horizontal="justify" vertical="center"/>
      <protection/>
    </xf>
    <xf numFmtId="4" fontId="19" fillId="0" borderId="35" xfId="70" applyNumberFormat="1" applyFont="1" applyBorder="1" applyAlignment="1">
      <alignment horizontal="justify" vertical="center"/>
      <protection/>
    </xf>
    <xf numFmtId="1" fontId="19" fillId="0" borderId="46" xfId="70" applyNumberFormat="1" applyFont="1" applyBorder="1" applyAlignment="1">
      <alignment horizontal="center" vertical="top"/>
      <protection/>
    </xf>
    <xf numFmtId="4" fontId="19" fillId="0" borderId="47" xfId="70" applyNumberFormat="1" applyFont="1" applyFill="1" applyBorder="1" applyAlignment="1">
      <alignment horizontal="right" vertical="center"/>
      <protection/>
    </xf>
    <xf numFmtId="4" fontId="18" fillId="0" borderId="33" xfId="70" applyNumberFormat="1" applyFont="1" applyBorder="1" applyAlignment="1">
      <alignment horizontal="right" vertical="center" shrinkToFit="1"/>
      <protection/>
    </xf>
    <xf numFmtId="4" fontId="18" fillId="0" borderId="29" xfId="70" applyNumberFormat="1" applyFont="1" applyBorder="1" applyAlignment="1">
      <alignment horizontal="right" vertical="center" shrinkToFit="1"/>
      <protection/>
    </xf>
    <xf numFmtId="4" fontId="19" fillId="0" borderId="29" xfId="70" applyNumberFormat="1" applyFont="1" applyBorder="1" applyAlignment="1">
      <alignment horizontal="justify" vertical="center"/>
      <protection/>
    </xf>
    <xf numFmtId="4" fontId="19" fillId="0" borderId="62" xfId="70" applyNumberFormat="1" applyFont="1" applyFill="1" applyBorder="1" applyAlignment="1">
      <alignment horizontal="right" vertical="center"/>
      <protection/>
    </xf>
    <xf numFmtId="4" fontId="18" fillId="0" borderId="49" xfId="70" applyNumberFormat="1" applyFont="1" applyBorder="1" applyAlignment="1">
      <alignment horizontal="right" vertical="center"/>
      <protection/>
    </xf>
    <xf numFmtId="4" fontId="18" fillId="0" borderId="36" xfId="70" applyNumberFormat="1" applyFont="1" applyBorder="1" applyAlignment="1">
      <alignment horizontal="right" vertical="center" shrinkToFit="1"/>
      <protection/>
    </xf>
    <xf numFmtId="4" fontId="21" fillId="0" borderId="36" xfId="70" applyNumberFormat="1" applyFont="1" applyBorder="1" applyAlignment="1">
      <alignment horizontal="justify" vertical="center"/>
      <protection/>
    </xf>
    <xf numFmtId="4" fontId="18" fillId="0" borderId="53" xfId="70" applyNumberFormat="1" applyFont="1" applyBorder="1" applyAlignment="1">
      <alignment horizontal="right" vertical="center"/>
      <protection/>
    </xf>
    <xf numFmtId="4" fontId="19" fillId="0" borderId="54" xfId="70" applyNumberFormat="1" applyFont="1" applyBorder="1" applyAlignment="1">
      <alignment horizontal="justify" vertical="center"/>
      <protection/>
    </xf>
    <xf numFmtId="1" fontId="19" fillId="0" borderId="55" xfId="70" applyNumberFormat="1" applyFont="1" applyBorder="1" applyAlignment="1">
      <alignment horizontal="center" vertical="top"/>
      <protection/>
    </xf>
    <xf numFmtId="4" fontId="19" fillId="0" borderId="36" xfId="70" applyNumberFormat="1" applyFont="1" applyFill="1" applyBorder="1" applyAlignment="1">
      <alignment horizontal="right" vertical="center"/>
      <protection/>
    </xf>
    <xf numFmtId="4" fontId="19" fillId="0" borderId="36" xfId="70" applyNumberFormat="1" applyFont="1" applyFill="1" applyBorder="1" applyAlignment="1" applyProtection="1">
      <alignment horizontal="right" vertical="center"/>
      <protection locked="0"/>
    </xf>
    <xf numFmtId="4" fontId="19" fillId="0" borderId="36" xfId="70" applyNumberFormat="1" applyFont="1" applyBorder="1" applyAlignment="1">
      <alignment horizontal="center" vertical="center"/>
      <protection/>
    </xf>
    <xf numFmtId="4" fontId="19" fillId="0" borderId="35" xfId="70" applyNumberFormat="1" applyFont="1" applyFill="1" applyBorder="1" applyAlignment="1">
      <alignment horizontal="justify" vertical="center" wrapText="1" shrinkToFit="1"/>
      <protection/>
    </xf>
    <xf numFmtId="4" fontId="19" fillId="0" borderId="29" xfId="70" applyNumberFormat="1" applyFont="1" applyFill="1" applyBorder="1" applyAlignment="1">
      <alignment horizontal="right" vertical="center"/>
      <protection/>
    </xf>
    <xf numFmtId="4" fontId="19" fillId="0" borderId="29" xfId="70" applyNumberFormat="1" applyFont="1" applyFill="1" applyBorder="1" applyAlignment="1" applyProtection="1">
      <alignment horizontal="right" vertical="center"/>
      <protection locked="0"/>
    </xf>
    <xf numFmtId="4" fontId="19" fillId="0" borderId="29" xfId="70" applyNumberFormat="1" applyFont="1" applyBorder="1" applyAlignment="1">
      <alignment horizontal="center" vertical="center"/>
      <protection/>
    </xf>
    <xf numFmtId="1" fontId="19" fillId="0" borderId="56" xfId="70" applyNumberFormat="1" applyFont="1" applyBorder="1" applyAlignment="1">
      <alignment horizontal="center" vertical="top"/>
      <protection/>
    </xf>
    <xf numFmtId="4" fontId="19" fillId="0" borderId="49" xfId="70" applyNumberFormat="1" applyFont="1" applyBorder="1" applyAlignment="1">
      <alignment horizontal="right" vertical="center"/>
      <protection/>
    </xf>
    <xf numFmtId="4" fontId="19" fillId="0" borderId="36" xfId="70" applyNumberFormat="1" applyFont="1" applyBorder="1" applyAlignment="1">
      <alignment horizontal="right" vertical="center"/>
      <protection/>
    </xf>
    <xf numFmtId="4" fontId="19" fillId="0" borderId="36" xfId="70" applyNumberFormat="1" applyFont="1" applyBorder="1" applyAlignment="1" applyProtection="1">
      <alignment horizontal="right" vertical="center"/>
      <protection locked="0"/>
    </xf>
    <xf numFmtId="4" fontId="19" fillId="0" borderId="36" xfId="70" applyNumberFormat="1" applyFont="1" applyBorder="1" applyAlignment="1">
      <alignment horizontal="left" vertical="center" wrapText="1" shrinkToFit="1"/>
      <protection/>
    </xf>
    <xf numFmtId="4" fontId="19" fillId="0" borderId="29" xfId="70" applyNumberFormat="1" applyFont="1" applyBorder="1" applyAlignment="1">
      <alignment horizontal="right" vertical="center"/>
      <protection/>
    </xf>
    <xf numFmtId="4" fontId="19" fillId="0" borderId="29" xfId="70" applyNumberFormat="1" applyFont="1" applyBorder="1" applyAlignment="1" applyProtection="1">
      <alignment horizontal="right" vertical="center"/>
      <protection locked="0"/>
    </xf>
    <xf numFmtId="4" fontId="19" fillId="0" borderId="35" xfId="70" applyNumberFormat="1" applyFont="1" applyBorder="1" applyAlignment="1">
      <alignment horizontal="right" vertical="center"/>
      <protection/>
    </xf>
    <xf numFmtId="4" fontId="19" fillId="0" borderId="35" xfId="70" applyNumberFormat="1" applyFont="1" applyBorder="1" applyAlignment="1" applyProtection="1">
      <alignment horizontal="right" vertical="center"/>
      <protection locked="0"/>
    </xf>
    <xf numFmtId="4" fontId="19" fillId="0" borderId="35" xfId="70" applyNumberFormat="1" applyFont="1" applyBorder="1" applyAlignment="1">
      <alignment horizontal="center" vertical="center"/>
      <protection/>
    </xf>
    <xf numFmtId="4" fontId="19" fillId="0" borderId="35" xfId="70" applyNumberFormat="1" applyFont="1" applyBorder="1" applyAlignment="1">
      <alignment horizontal="left" vertical="center" wrapText="1" shrinkToFit="1"/>
      <protection/>
    </xf>
    <xf numFmtId="4" fontId="19" fillId="0" borderId="29" xfId="70" applyNumberFormat="1" applyFont="1" applyFill="1" applyBorder="1" applyAlignment="1">
      <alignment horizontal="center" vertical="center"/>
      <protection/>
    </xf>
    <xf numFmtId="4" fontId="19" fillId="0" borderId="36" xfId="70" applyNumberFormat="1" applyFont="1" applyFill="1" applyBorder="1" applyAlignment="1">
      <alignment horizontal="center" vertical="center"/>
      <protection/>
    </xf>
    <xf numFmtId="4" fontId="19" fillId="0" borderId="29" xfId="70" applyNumberFormat="1" applyFont="1" applyFill="1" applyBorder="1" applyAlignment="1">
      <alignment horizontal="justify" vertical="center" wrapText="1" shrinkToFit="1"/>
      <protection/>
    </xf>
    <xf numFmtId="4" fontId="19" fillId="0" borderId="47" xfId="70" applyNumberFormat="1" applyFont="1" applyBorder="1" applyAlignment="1">
      <alignment horizontal="right" vertical="center"/>
      <protection/>
    </xf>
    <xf numFmtId="4" fontId="21" fillId="0" borderId="29" xfId="70" applyNumberFormat="1" applyFont="1" applyBorder="1" applyAlignment="1">
      <alignment horizontal="justify" vertical="center"/>
      <protection/>
    </xf>
    <xf numFmtId="4" fontId="19" fillId="0" borderId="36" xfId="70" applyNumberFormat="1" applyFont="1" applyFill="1" applyBorder="1" applyAlignment="1">
      <alignment horizontal="justify" vertical="center" wrapText="1" shrinkToFit="1"/>
      <protection/>
    </xf>
    <xf numFmtId="4" fontId="19" fillId="0" borderId="35" xfId="70" applyNumberFormat="1" applyFont="1" applyFill="1" applyBorder="1" applyAlignment="1">
      <alignment horizontal="center" vertical="center"/>
      <protection/>
    </xf>
    <xf numFmtId="4" fontId="19" fillId="0" borderId="0" xfId="70" applyNumberFormat="1" applyFont="1" applyBorder="1" applyAlignment="1">
      <alignment horizontal="left" vertical="center"/>
      <protection/>
    </xf>
    <xf numFmtId="4" fontId="19" fillId="0" borderId="0" xfId="70" applyNumberFormat="1" applyFont="1" applyBorder="1" applyAlignment="1">
      <alignment horizontal="left" vertical="center" wrapText="1"/>
      <protection/>
    </xf>
    <xf numFmtId="4" fontId="19" fillId="0" borderId="0" xfId="70" applyNumberFormat="1" applyFont="1" applyBorder="1" applyAlignment="1">
      <alignment vertical="top" wrapText="1"/>
      <protection/>
    </xf>
    <xf numFmtId="0" fontId="16" fillId="0" borderId="20" xfId="70" applyBorder="1">
      <alignment/>
      <protection/>
    </xf>
    <xf numFmtId="4" fontId="19" fillId="0" borderId="63" xfId="70" applyNumberFormat="1" applyFont="1" applyFill="1" applyBorder="1" applyAlignment="1">
      <alignment horizontal="right" vertical="center"/>
      <protection/>
    </xf>
    <xf numFmtId="4" fontId="19" fillId="0" borderId="34" xfId="70" applyNumberFormat="1" applyFont="1" applyBorder="1" applyAlignment="1" applyProtection="1">
      <alignment horizontal="right" vertical="center"/>
      <protection locked="0"/>
    </xf>
    <xf numFmtId="4" fontId="19" fillId="0" borderId="35" xfId="70" applyNumberFormat="1" applyFont="1" applyBorder="1" applyAlignment="1">
      <alignment horizontal="left" vertical="center"/>
      <protection/>
    </xf>
    <xf numFmtId="4" fontId="19" fillId="0" borderId="36" xfId="70" applyNumberFormat="1" applyFont="1" applyFill="1" applyBorder="1" applyAlignment="1">
      <alignment horizontal="justify" vertical="center"/>
      <protection/>
    </xf>
    <xf numFmtId="4" fontId="19" fillId="0" borderId="64" xfId="70" applyNumberFormat="1" applyFont="1" applyBorder="1" applyAlignment="1" applyProtection="1">
      <alignment horizontal="right" vertical="center"/>
      <protection locked="0"/>
    </xf>
    <xf numFmtId="4" fontId="19" fillId="0" borderId="34" xfId="70" applyNumberFormat="1" applyFont="1" applyFill="1" applyBorder="1" applyAlignment="1">
      <alignment horizontal="justify" vertical="center" wrapText="1" shrinkToFit="1"/>
      <protection/>
    </xf>
    <xf numFmtId="4" fontId="21" fillId="0" borderId="35" xfId="70" applyNumberFormat="1" applyFont="1" applyBorder="1" applyAlignment="1">
      <alignment horizontal="justify" vertical="center"/>
      <protection/>
    </xf>
    <xf numFmtId="4" fontId="18" fillId="0" borderId="44" xfId="70" applyNumberFormat="1" applyFont="1" applyBorder="1" applyAlignment="1">
      <alignment horizontal="right" vertical="center"/>
      <protection/>
    </xf>
    <xf numFmtId="4" fontId="19" fillId="0" borderId="36" xfId="70" applyNumberFormat="1" applyFont="1" applyBorder="1" applyAlignment="1">
      <alignment horizontal="justify" vertical="center"/>
      <protection/>
    </xf>
    <xf numFmtId="4" fontId="21" fillId="0" borderId="57" xfId="70" applyNumberFormat="1" applyFont="1" applyBorder="1" applyAlignment="1">
      <alignment horizontal="justify" vertical="center"/>
      <protection/>
    </xf>
    <xf numFmtId="4" fontId="19" fillId="0" borderId="0" xfId="70" applyNumberFormat="1" applyFont="1" applyFill="1" applyBorder="1" applyAlignment="1">
      <alignment horizontal="center" vertical="center"/>
      <protection/>
    </xf>
    <xf numFmtId="4" fontId="19" fillId="0" borderId="62" xfId="70" applyNumberFormat="1" applyFont="1" applyBorder="1" applyAlignment="1">
      <alignment horizontal="right" vertical="center"/>
      <protection/>
    </xf>
    <xf numFmtId="4" fontId="19" fillId="0" borderId="44" xfId="70" applyNumberFormat="1" applyFont="1" applyBorder="1" applyAlignment="1">
      <alignment horizontal="right" vertical="center"/>
      <protection/>
    </xf>
    <xf numFmtId="0" fontId="7" fillId="0" borderId="0" xfId="71" applyFont="1" applyAlignment="1">
      <alignment horizontal="justify" vertical="top"/>
      <protection/>
    </xf>
    <xf numFmtId="1" fontId="16" fillId="0" borderId="0" xfId="70" applyNumberFormat="1">
      <alignment/>
      <protection/>
    </xf>
    <xf numFmtId="1" fontId="19" fillId="0" borderId="0" xfId="70" applyNumberFormat="1" applyFont="1" applyAlignment="1">
      <alignment horizontal="center" vertical="center"/>
      <protection/>
    </xf>
    <xf numFmtId="1" fontId="19" fillId="0" borderId="53" xfId="70" applyNumberFormat="1" applyFont="1" applyBorder="1" applyAlignment="1">
      <alignment horizontal="center" vertical="center"/>
      <protection/>
    </xf>
    <xf numFmtId="1" fontId="19" fillId="0" borderId="54" xfId="70" applyNumberFormat="1" applyFont="1" applyBorder="1" applyAlignment="1">
      <alignment horizontal="center" vertical="center"/>
      <protection/>
    </xf>
    <xf numFmtId="1" fontId="19" fillId="0" borderId="54" xfId="70" applyNumberFormat="1" applyFont="1" applyBorder="1" applyAlignment="1" applyProtection="1">
      <alignment horizontal="center" vertical="center"/>
      <protection locked="0"/>
    </xf>
    <xf numFmtId="4" fontId="18" fillId="0" borderId="0" xfId="70" applyNumberFormat="1" applyFont="1" applyFill="1" applyAlignment="1" applyProtection="1">
      <alignment horizontal="justify" vertical="center"/>
      <protection/>
    </xf>
    <xf numFmtId="4" fontId="18" fillId="0" borderId="0" xfId="70" applyNumberFormat="1" applyFont="1" applyFill="1" applyAlignment="1" applyProtection="1">
      <alignment horizontal="right" vertical="center"/>
      <protection locked="0"/>
    </xf>
    <xf numFmtId="4" fontId="19" fillId="0" borderId="58" xfId="70" applyNumberFormat="1" applyFont="1" applyBorder="1" applyAlignment="1">
      <alignment horizontal="center" vertical="center" wrapText="1"/>
      <protection/>
    </xf>
    <xf numFmtId="4" fontId="19" fillId="0" borderId="59" xfId="70" applyNumberFormat="1" applyFont="1" applyBorder="1" applyAlignment="1">
      <alignment horizontal="center" vertical="center"/>
      <protection/>
    </xf>
    <xf numFmtId="4" fontId="19" fillId="0" borderId="59" xfId="70" applyNumberFormat="1" applyFont="1" applyBorder="1" applyAlignment="1" applyProtection="1">
      <alignment horizontal="center" vertical="center"/>
      <protection locked="0"/>
    </xf>
    <xf numFmtId="4" fontId="19" fillId="0" borderId="59" xfId="70" applyNumberFormat="1" applyFont="1" applyBorder="1" applyAlignment="1">
      <alignment horizontal="center" vertical="center" textRotation="90" wrapText="1"/>
      <protection/>
    </xf>
    <xf numFmtId="4" fontId="23" fillId="0" borderId="59" xfId="70" applyNumberFormat="1" applyFont="1" applyBorder="1" applyAlignment="1">
      <alignment horizontal="center" vertical="center" textRotation="90" wrapText="1"/>
      <protection/>
    </xf>
    <xf numFmtId="1" fontId="23" fillId="0" borderId="60" xfId="70" applyNumberFormat="1" applyFont="1" applyBorder="1" applyAlignment="1">
      <alignment horizontal="center" vertical="top" textRotation="90"/>
      <protection/>
    </xf>
    <xf numFmtId="1" fontId="19" fillId="0" borderId="0" xfId="70" applyNumberFormat="1" applyFont="1" applyAlignment="1">
      <alignment horizontal="left" vertical="top"/>
      <protection/>
    </xf>
    <xf numFmtId="0" fontId="20" fillId="0" borderId="0" xfId="71">
      <alignment/>
      <protection/>
    </xf>
    <xf numFmtId="0" fontId="20" fillId="0" borderId="0" xfId="71" applyAlignment="1">
      <alignment horizontal="right"/>
      <protection/>
    </xf>
    <xf numFmtId="4" fontId="19" fillId="0" borderId="0" xfId="63" applyNumberFormat="1" applyFont="1" applyAlignment="1">
      <alignment horizontal="center" vertical="top"/>
      <protection/>
    </xf>
    <xf numFmtId="4" fontId="19" fillId="0" borderId="0" xfId="63" applyNumberFormat="1" applyFont="1">
      <alignment/>
      <protection/>
    </xf>
    <xf numFmtId="4" fontId="19" fillId="0" borderId="55" xfId="63" applyNumberFormat="1" applyFont="1" applyBorder="1" applyAlignment="1">
      <alignment horizontal="center" vertical="top"/>
      <protection/>
    </xf>
    <xf numFmtId="4" fontId="19" fillId="0" borderId="48" xfId="63" applyNumberFormat="1" applyFont="1" applyBorder="1" applyAlignment="1">
      <alignment horizontal="center" vertical="top"/>
      <protection/>
    </xf>
    <xf numFmtId="4" fontId="19" fillId="0" borderId="56" xfId="63" applyNumberFormat="1" applyFont="1" applyBorder="1" applyAlignment="1">
      <alignment horizontal="center" vertical="top"/>
      <protection/>
    </xf>
    <xf numFmtId="4" fontId="19" fillId="0" borderId="35" xfId="63" applyNumberFormat="1" applyFont="1" applyBorder="1" applyAlignment="1">
      <alignment horizontal="justify" vertical="center"/>
      <protection/>
    </xf>
    <xf numFmtId="4" fontId="19" fillId="0" borderId="49" xfId="63" applyNumberFormat="1" applyFont="1" applyBorder="1" applyAlignment="1">
      <alignment horizontal="right"/>
      <protection/>
    </xf>
    <xf numFmtId="4" fontId="19" fillId="0" borderId="35" xfId="63" applyNumberFormat="1" applyFont="1" applyBorder="1" applyAlignment="1">
      <alignment horizontal="right"/>
      <protection/>
    </xf>
    <xf numFmtId="4" fontId="19" fillId="0" borderId="36" xfId="63" applyNumberFormat="1" applyFont="1" applyBorder="1" applyAlignment="1" applyProtection="1">
      <alignment horizontal="right"/>
      <protection locked="0"/>
    </xf>
    <xf numFmtId="4" fontId="19" fillId="0" borderId="36" xfId="63" applyNumberFormat="1" applyFont="1" applyBorder="1" applyAlignment="1">
      <alignment horizontal="center"/>
      <protection/>
    </xf>
    <xf numFmtId="4" fontId="19" fillId="0" borderId="36" xfId="63" applyNumberFormat="1" applyFont="1" applyFill="1" applyBorder="1" applyAlignment="1" applyProtection="1">
      <alignment horizontal="right" vertical="center"/>
      <protection locked="0"/>
    </xf>
    <xf numFmtId="4" fontId="19" fillId="0" borderId="29" xfId="63" applyNumberFormat="1" applyFont="1" applyFill="1" applyBorder="1" applyAlignment="1" applyProtection="1">
      <alignment horizontal="right" vertical="center"/>
      <protection locked="0"/>
    </xf>
    <xf numFmtId="4" fontId="19" fillId="0" borderId="29" xfId="63" applyNumberFormat="1" applyFont="1" applyFill="1" applyBorder="1" applyAlignment="1">
      <alignment horizontal="center" vertical="center"/>
      <protection/>
    </xf>
    <xf numFmtId="4" fontId="19" fillId="0" borderId="46" xfId="63" applyNumberFormat="1" applyFont="1" applyBorder="1" applyAlignment="1">
      <alignment horizontal="center" vertical="top"/>
      <protection/>
    </xf>
    <xf numFmtId="4" fontId="19" fillId="0" borderId="0" xfId="63" applyNumberFormat="1" applyFont="1" applyBorder="1" applyAlignment="1">
      <alignment vertical="center" wrapText="1"/>
      <protection/>
    </xf>
    <xf numFmtId="4" fontId="19" fillId="0" borderId="0" xfId="63" applyNumberFormat="1" applyFont="1" applyAlignment="1">
      <alignment vertical="center" wrapText="1"/>
      <protection/>
    </xf>
    <xf numFmtId="4" fontId="19" fillId="0" borderId="53" xfId="63" applyNumberFormat="1" applyFont="1" applyBorder="1" applyAlignment="1">
      <alignment horizontal="center" vertical="center"/>
      <protection/>
    </xf>
    <xf numFmtId="4" fontId="19" fillId="0" borderId="54" xfId="63" applyNumberFormat="1" applyFont="1" applyBorder="1" applyAlignment="1">
      <alignment horizontal="center" vertical="center"/>
      <protection/>
    </xf>
    <xf numFmtId="4" fontId="19" fillId="0" borderId="54" xfId="63" applyNumberFormat="1" applyFont="1" applyBorder="1" applyAlignment="1" applyProtection="1">
      <alignment horizontal="center" vertical="center"/>
      <protection locked="0"/>
    </xf>
    <xf numFmtId="4" fontId="19" fillId="0" borderId="60" xfId="63" applyNumberFormat="1" applyFont="1" applyBorder="1" applyAlignment="1">
      <alignment horizontal="center" vertical="top" textRotation="90"/>
      <protection/>
    </xf>
    <xf numFmtId="4" fontId="19" fillId="0" borderId="0" xfId="63" applyNumberFormat="1" applyFont="1" applyAlignment="1">
      <alignment horizontal="left" vertical="top"/>
      <protection/>
    </xf>
    <xf numFmtId="4" fontId="19" fillId="0" borderId="42" xfId="63" applyNumberFormat="1" applyFont="1" applyBorder="1" applyAlignment="1">
      <alignment horizontal="justify" vertical="center"/>
      <protection/>
    </xf>
    <xf numFmtId="4" fontId="19" fillId="0" borderId="43" xfId="63" applyNumberFormat="1" applyFont="1" applyBorder="1" applyAlignment="1">
      <alignment horizontal="center" vertical="top"/>
      <protection/>
    </xf>
    <xf numFmtId="4" fontId="19" fillId="0" borderId="35" xfId="63" applyNumberFormat="1" applyFont="1" applyFill="1" applyBorder="1" applyAlignment="1" applyProtection="1">
      <alignment horizontal="right" vertical="center"/>
      <protection locked="0"/>
    </xf>
    <xf numFmtId="4" fontId="19" fillId="0" borderId="35" xfId="63" applyNumberFormat="1" applyFont="1" applyBorder="1" applyAlignment="1">
      <alignment horizontal="center"/>
      <protection/>
    </xf>
    <xf numFmtId="4" fontId="19" fillId="0" borderId="45" xfId="63" applyNumberFormat="1" applyFont="1" applyBorder="1" applyAlignment="1">
      <alignment horizontal="justify" vertical="center"/>
      <protection/>
    </xf>
    <xf numFmtId="4" fontId="19" fillId="0" borderId="29" xfId="63" applyNumberFormat="1" applyFont="1" applyBorder="1" applyAlignment="1">
      <alignment horizontal="center"/>
      <protection/>
    </xf>
    <xf numFmtId="4" fontId="19" fillId="0" borderId="29" xfId="63" applyNumberFormat="1" applyFont="1" applyFill="1" applyBorder="1" applyAlignment="1">
      <alignment horizontal="justify" vertical="center" wrapText="1" shrinkToFit="1"/>
      <protection/>
    </xf>
    <xf numFmtId="3" fontId="19" fillId="0" borderId="56" xfId="63" applyNumberFormat="1" applyFont="1" applyBorder="1" applyAlignment="1">
      <alignment horizontal="center" vertical="top"/>
      <protection/>
    </xf>
    <xf numFmtId="4" fontId="19" fillId="0" borderId="29" xfId="63" applyNumberFormat="1" applyFont="1" applyFill="1" applyBorder="1" applyAlignment="1">
      <alignment wrapText="1"/>
      <protection/>
    </xf>
    <xf numFmtId="3" fontId="19" fillId="0" borderId="48" xfId="63" applyNumberFormat="1" applyFont="1" applyBorder="1" applyAlignment="1">
      <alignment horizontal="center" vertical="top"/>
      <protection/>
    </xf>
    <xf numFmtId="3" fontId="19" fillId="0" borderId="54" xfId="63" applyNumberFormat="1" applyFont="1" applyBorder="1" applyAlignment="1" applyProtection="1">
      <alignment horizontal="center" vertical="center"/>
      <protection locked="0"/>
    </xf>
    <xf numFmtId="3" fontId="19" fillId="0" borderId="55" xfId="63" applyNumberFormat="1" applyFont="1" applyBorder="1" applyAlignment="1">
      <alignment horizontal="center" vertical="top"/>
      <protection/>
    </xf>
    <xf numFmtId="4" fontId="19" fillId="0" borderId="36" xfId="63" applyNumberFormat="1" applyFont="1" applyFill="1" applyBorder="1" applyAlignment="1">
      <alignment horizontal="right"/>
      <protection/>
    </xf>
    <xf numFmtId="4" fontId="19" fillId="0" borderId="36" xfId="63" applyNumberFormat="1" applyFont="1" applyFill="1" applyBorder="1" applyAlignment="1" applyProtection="1">
      <alignment horizontal="right"/>
      <protection locked="0"/>
    </xf>
    <xf numFmtId="4" fontId="19" fillId="0" borderId="0" xfId="63" applyNumberFormat="1" applyFont="1" applyBorder="1" applyAlignment="1">
      <alignment horizontal="center" vertical="top"/>
      <protection/>
    </xf>
    <xf numFmtId="4" fontId="19" fillId="0" borderId="44" xfId="63" applyNumberFormat="1" applyFont="1" applyBorder="1" applyAlignment="1">
      <alignment horizontal="right" vertical="center"/>
      <protection/>
    </xf>
    <xf numFmtId="4" fontId="18" fillId="0" borderId="35" xfId="63" applyNumberFormat="1" applyFont="1" applyBorder="1" applyAlignment="1">
      <alignment horizontal="right" vertical="center" shrinkToFit="1"/>
      <protection/>
    </xf>
    <xf numFmtId="4" fontId="19" fillId="0" borderId="35" xfId="63" applyNumberFormat="1" applyFont="1" applyBorder="1" applyAlignment="1">
      <alignment horizontal="right" vertical="center" shrinkToFit="1"/>
      <protection/>
    </xf>
    <xf numFmtId="4" fontId="19" fillId="0" borderId="35" xfId="63" applyNumberFormat="1" applyFont="1" applyFill="1" applyBorder="1" applyAlignment="1">
      <alignment wrapText="1"/>
      <protection/>
    </xf>
    <xf numFmtId="4" fontId="19" fillId="0" borderId="44" xfId="63" applyNumberFormat="1" applyFont="1" applyBorder="1" applyAlignment="1">
      <alignment horizontal="right"/>
      <protection/>
    </xf>
    <xf numFmtId="4" fontId="19" fillId="0" borderId="35" xfId="63" applyNumberFormat="1" applyFont="1" applyFill="1" applyBorder="1" applyAlignment="1">
      <alignment horizontal="right"/>
      <protection/>
    </xf>
    <xf numFmtId="4" fontId="19" fillId="0" borderId="35" xfId="63" applyNumberFormat="1" applyFont="1" applyFill="1" applyBorder="1" applyAlignment="1" applyProtection="1">
      <alignment horizontal="right"/>
      <protection locked="0"/>
    </xf>
    <xf numFmtId="4" fontId="19" fillId="0" borderId="28" xfId="63" applyNumberFormat="1" applyFont="1" applyFill="1" applyBorder="1" applyAlignment="1">
      <alignment horizontal="justify" vertical="center" wrapText="1" shrinkToFit="1"/>
      <protection/>
    </xf>
    <xf numFmtId="4" fontId="19" fillId="0" borderId="28" xfId="63" applyNumberFormat="1" applyFont="1" applyBorder="1" applyAlignment="1">
      <alignment horizontal="justify" vertical="center"/>
      <protection/>
    </xf>
    <xf numFmtId="4" fontId="19" fillId="0" borderId="34" xfId="63" applyNumberFormat="1" applyFont="1" applyFill="1" applyBorder="1" applyAlignment="1">
      <alignment horizontal="right" vertical="center"/>
      <protection/>
    </xf>
    <xf numFmtId="3" fontId="19" fillId="0" borderId="46" xfId="63" applyNumberFormat="1" applyFont="1" applyBorder="1" applyAlignment="1">
      <alignment horizontal="center" vertical="top"/>
      <protection/>
    </xf>
    <xf numFmtId="3" fontId="19" fillId="0" borderId="43" xfId="63" applyNumberFormat="1" applyFont="1" applyBorder="1" applyAlignment="1">
      <alignment horizontal="center" vertical="top"/>
      <protection/>
    </xf>
    <xf numFmtId="4" fontId="18" fillId="0" borderId="0" xfId="63" applyNumberFormat="1" applyFont="1" applyAlignment="1">
      <alignment horizontal="right" vertical="center"/>
      <protection/>
    </xf>
    <xf numFmtId="4" fontId="19" fillId="0" borderId="0" xfId="63" applyNumberFormat="1" applyFont="1" applyFill="1" applyAlignment="1">
      <alignment horizontal="right" vertical="center"/>
      <protection/>
    </xf>
    <xf numFmtId="4" fontId="23" fillId="0" borderId="59" xfId="63" applyNumberFormat="1" applyFont="1" applyBorder="1" applyAlignment="1">
      <alignment horizontal="center" vertical="center" textRotation="90" wrapText="1"/>
      <protection/>
    </xf>
    <xf numFmtId="4" fontId="23" fillId="0" borderId="60" xfId="63" applyNumberFormat="1" applyFont="1" applyBorder="1" applyAlignment="1">
      <alignment horizontal="center" vertical="top" textRotation="90"/>
      <protection/>
    </xf>
    <xf numFmtId="4" fontId="16" fillId="0" borderId="0" xfId="63" applyNumberFormat="1" applyAlignment="1">
      <alignment horizontal="right"/>
      <protection/>
    </xf>
    <xf numFmtId="2" fontId="18" fillId="0" borderId="0" xfId="63" applyNumberFormat="1" applyFont="1" applyAlignment="1">
      <alignment horizontal="right" vertical="center"/>
      <protection/>
    </xf>
    <xf numFmtId="168" fontId="19" fillId="0" borderId="0" xfId="63" applyNumberFormat="1" applyFont="1" applyAlignment="1">
      <alignment horizontal="justify" vertical="center"/>
      <protection/>
    </xf>
    <xf numFmtId="4" fontId="19" fillId="0" borderId="34" xfId="63" applyNumberFormat="1" applyFont="1" applyFill="1" applyBorder="1" applyAlignment="1">
      <alignment horizontal="right"/>
      <protection/>
    </xf>
    <xf numFmtId="2" fontId="19" fillId="0" borderId="36" xfId="63" applyNumberFormat="1" applyFont="1" applyBorder="1" applyAlignment="1">
      <alignment horizontal="left" vertical="center" wrapText="1" shrinkToFit="1"/>
      <protection/>
    </xf>
    <xf numFmtId="4" fontId="19" fillId="0" borderId="65" xfId="63" applyNumberFormat="1" applyFont="1" applyFill="1" applyBorder="1" applyAlignment="1">
      <alignment horizontal="right"/>
      <protection/>
    </xf>
    <xf numFmtId="2" fontId="19" fillId="0" borderId="35" xfId="63" applyNumberFormat="1" applyFont="1" applyFill="1" applyBorder="1" applyAlignment="1">
      <alignment horizontal="right"/>
      <protection/>
    </xf>
    <xf numFmtId="2" fontId="19" fillId="0" borderId="35" xfId="63" applyNumberFormat="1" applyFont="1" applyFill="1" applyBorder="1" applyAlignment="1">
      <alignment horizontal="center"/>
      <protection/>
    </xf>
    <xf numFmtId="4" fontId="19" fillId="0" borderId="65" xfId="63" applyNumberFormat="1" applyFont="1" applyBorder="1" applyAlignment="1">
      <alignment horizontal="right"/>
      <protection/>
    </xf>
    <xf numFmtId="2" fontId="19" fillId="0" borderId="35" xfId="63" applyNumberFormat="1" applyFont="1" applyBorder="1" applyAlignment="1">
      <alignment horizontal="right"/>
      <protection/>
    </xf>
    <xf numFmtId="2" fontId="19" fillId="0" borderId="35" xfId="63" applyNumberFormat="1" applyFont="1" applyBorder="1" applyAlignment="1">
      <alignment horizontal="center"/>
      <protection/>
    </xf>
    <xf numFmtId="0" fontId="16" fillId="0" borderId="20" xfId="63" applyBorder="1">
      <alignment/>
      <protection/>
    </xf>
    <xf numFmtId="0" fontId="19" fillId="0" borderId="0" xfId="63" applyFont="1" applyAlignment="1">
      <alignment vertical="center" wrapText="1"/>
      <protection/>
    </xf>
    <xf numFmtId="0" fontId="19" fillId="0" borderId="29" xfId="63" applyFont="1" applyBorder="1" applyAlignment="1">
      <alignment vertical="center" wrapText="1"/>
      <protection/>
    </xf>
    <xf numFmtId="0" fontId="19" fillId="0" borderId="0" xfId="63" applyFont="1" applyBorder="1" applyAlignment="1">
      <alignment vertical="center" wrapText="1"/>
      <protection/>
    </xf>
    <xf numFmtId="2" fontId="19" fillId="0" borderId="45" xfId="63" applyNumberFormat="1" applyFont="1" applyBorder="1" applyAlignment="1">
      <alignment horizontal="left" vertical="center"/>
      <protection/>
    </xf>
    <xf numFmtId="2" fontId="19" fillId="0" borderId="35" xfId="63" applyNumberFormat="1" applyFont="1" applyBorder="1" applyAlignment="1">
      <alignment horizontal="left" vertical="center"/>
      <protection/>
    </xf>
    <xf numFmtId="4" fontId="19" fillId="0" borderId="36" xfId="63" applyNumberFormat="1" applyFont="1" applyBorder="1" applyAlignment="1">
      <alignment horizontal="right"/>
      <protection/>
    </xf>
    <xf numFmtId="2" fontId="19" fillId="0" borderId="36" xfId="63" applyNumberFormat="1" applyFont="1" applyFill="1" applyBorder="1" applyAlignment="1" applyProtection="1">
      <alignment horizontal="right"/>
      <protection locked="0"/>
    </xf>
    <xf numFmtId="2" fontId="19" fillId="0" borderId="36" xfId="63" applyNumberFormat="1" applyFont="1" applyBorder="1" applyAlignment="1" applyProtection="1">
      <alignment horizontal="right"/>
      <protection locked="0"/>
    </xf>
    <xf numFmtId="2" fontId="19" fillId="0" borderId="35" xfId="63" applyNumberFormat="1" applyFont="1" applyBorder="1" applyAlignment="1" applyProtection="1">
      <alignment horizontal="right"/>
      <protection locked="0"/>
    </xf>
    <xf numFmtId="4" fontId="19" fillId="0" borderId="44" xfId="63" applyNumberFormat="1" applyFont="1" applyBorder="1" applyAlignment="1">
      <alignment horizontal="right"/>
      <protection/>
    </xf>
    <xf numFmtId="2" fontId="19" fillId="0" borderId="47" xfId="63" applyNumberFormat="1" applyFont="1" applyBorder="1" applyAlignment="1">
      <alignment horizontal="right" vertical="center"/>
      <protection/>
    </xf>
    <xf numFmtId="2" fontId="19" fillId="0" borderId="0" xfId="63" applyNumberFormat="1" applyFont="1" applyFill="1" applyBorder="1" applyAlignment="1">
      <alignment horizontal="justify" vertical="center" wrapText="1" shrinkToFit="1"/>
      <protection/>
    </xf>
    <xf numFmtId="2" fontId="19" fillId="0" borderId="35" xfId="63" applyNumberFormat="1" applyFont="1" applyBorder="1" applyAlignment="1">
      <alignment horizontal="right" vertical="center" shrinkToFit="1"/>
      <protection/>
    </xf>
    <xf numFmtId="2" fontId="19" fillId="0" borderId="36" xfId="63" applyNumberFormat="1" applyFont="1" applyBorder="1" applyAlignment="1">
      <alignment horizontal="center"/>
      <protection/>
    </xf>
    <xf numFmtId="4" fontId="19" fillId="0" borderId="35" xfId="63" applyNumberFormat="1" applyFont="1" applyBorder="1" applyAlignment="1">
      <alignment horizontal="right" shrinkToFit="1"/>
      <protection/>
    </xf>
    <xf numFmtId="2" fontId="19" fillId="0" borderId="35" xfId="63" applyNumberFormat="1" applyFont="1" applyBorder="1" applyAlignment="1">
      <alignment horizontal="right" shrinkToFit="1"/>
      <protection/>
    </xf>
    <xf numFmtId="2" fontId="19" fillId="0" borderId="0" xfId="64" applyNumberFormat="1" applyFont="1" applyAlignment="1">
      <alignment horizontal="justify" vertical="center"/>
      <protection/>
    </xf>
    <xf numFmtId="4" fontId="19" fillId="0" borderId="0" xfId="64" applyNumberFormat="1" applyFont="1" applyAlignment="1">
      <alignment horizontal="right" vertical="center"/>
      <protection/>
    </xf>
    <xf numFmtId="2" fontId="19" fillId="0" borderId="0" xfId="64" applyNumberFormat="1" applyFont="1" applyAlignment="1">
      <alignment horizontal="right" vertical="center"/>
      <protection/>
    </xf>
    <xf numFmtId="2" fontId="19" fillId="0" borderId="0" xfId="64" applyNumberFormat="1" applyFont="1" applyAlignment="1">
      <alignment horizontal="center" vertical="center"/>
      <protection/>
    </xf>
    <xf numFmtId="1" fontId="19" fillId="0" borderId="0" xfId="64" applyNumberFormat="1" applyFont="1" applyAlignment="1">
      <alignment horizontal="center" vertical="top"/>
      <protection/>
    </xf>
    <xf numFmtId="4" fontId="18" fillId="0" borderId="0" xfId="64" applyNumberFormat="1" applyFont="1" applyAlignment="1">
      <alignment horizontal="right" vertical="center"/>
      <protection/>
    </xf>
    <xf numFmtId="4" fontId="19" fillId="0" borderId="0" xfId="64" applyNumberFormat="1" applyFont="1" applyAlignment="1">
      <alignment vertical="center"/>
      <protection/>
    </xf>
    <xf numFmtId="2" fontId="19" fillId="0" borderId="0" xfId="64" applyNumberFormat="1" applyFont="1" applyAlignment="1">
      <alignment horizontal="left" vertical="center"/>
      <protection/>
    </xf>
    <xf numFmtId="0" fontId="19" fillId="0" borderId="0" xfId="64" applyFont="1">
      <alignment/>
      <protection/>
    </xf>
    <xf numFmtId="4" fontId="18" fillId="0" borderId="41" xfId="64" applyNumberFormat="1" applyFont="1" applyBorder="1" applyAlignment="1">
      <alignment horizontal="right" vertical="center"/>
      <protection/>
    </xf>
    <xf numFmtId="2" fontId="19" fillId="0" borderId="42" xfId="64" applyNumberFormat="1" applyFont="1" applyBorder="1" applyAlignment="1">
      <alignment horizontal="justify" vertical="center"/>
      <protection/>
    </xf>
    <xf numFmtId="1" fontId="19" fillId="0" borderId="43" xfId="64" applyNumberFormat="1" applyFont="1" applyBorder="1" applyAlignment="1">
      <alignment horizontal="center" vertical="top"/>
      <protection/>
    </xf>
    <xf numFmtId="4" fontId="19" fillId="0" borderId="44" xfId="64" applyNumberFormat="1" applyFont="1" applyFill="1" applyBorder="1" applyAlignment="1">
      <alignment horizontal="right" vertical="center"/>
      <protection/>
    </xf>
    <xf numFmtId="4" fontId="19" fillId="0" borderId="35" xfId="64" applyNumberFormat="1" applyFont="1" applyFill="1" applyBorder="1" applyAlignment="1">
      <alignment horizontal="right" vertical="center"/>
      <protection/>
    </xf>
    <xf numFmtId="2" fontId="19" fillId="0" borderId="35" xfId="64" applyNumberFormat="1" applyFont="1" applyFill="1" applyBorder="1" applyAlignment="1" applyProtection="1">
      <alignment horizontal="right" vertical="center"/>
      <protection locked="0"/>
    </xf>
    <xf numFmtId="0" fontId="19" fillId="0" borderId="35" xfId="64" applyFont="1" applyBorder="1" applyAlignment="1">
      <alignment horizontal="center"/>
      <protection/>
    </xf>
    <xf numFmtId="2" fontId="19" fillId="0" borderId="45" xfId="64" applyNumberFormat="1" applyFont="1" applyBorder="1" applyAlignment="1">
      <alignment horizontal="justify" vertical="center"/>
      <protection/>
    </xf>
    <xf numFmtId="2" fontId="19" fillId="0" borderId="35" xfId="64" applyNumberFormat="1" applyFont="1" applyBorder="1" applyAlignment="1">
      <alignment horizontal="justify" vertical="center"/>
      <protection/>
    </xf>
    <xf numFmtId="1" fontId="19" fillId="0" borderId="46" xfId="64" applyNumberFormat="1" applyFont="1" applyBorder="1" applyAlignment="1">
      <alignment horizontal="center" vertical="top"/>
      <protection/>
    </xf>
    <xf numFmtId="4" fontId="18" fillId="0" borderId="47" xfId="64" applyNumberFormat="1" applyFont="1" applyBorder="1" applyAlignment="1">
      <alignment horizontal="right" vertical="center"/>
      <protection/>
    </xf>
    <xf numFmtId="4" fontId="18" fillId="0" borderId="29" xfId="64" applyNumberFormat="1" applyFont="1" applyBorder="1" applyAlignment="1">
      <alignment horizontal="right" vertical="center" shrinkToFit="1"/>
      <protection/>
    </xf>
    <xf numFmtId="2" fontId="18" fillId="0" borderId="29" xfId="64" applyNumberFormat="1" applyFont="1" applyBorder="1" applyAlignment="1">
      <alignment horizontal="right" vertical="center" shrinkToFit="1"/>
      <protection/>
    </xf>
    <xf numFmtId="2" fontId="19" fillId="0" borderId="29" xfId="64" applyNumberFormat="1" applyFont="1" applyBorder="1" applyAlignment="1">
      <alignment horizontal="justify" vertical="center"/>
      <protection/>
    </xf>
    <xf numFmtId="2" fontId="19" fillId="0" borderId="36" xfId="64" applyNumberFormat="1" applyFont="1" applyBorder="1" applyAlignment="1">
      <alignment horizontal="justify" vertical="center"/>
      <protection/>
    </xf>
    <xf numFmtId="1" fontId="19" fillId="0" borderId="48" xfId="64" applyNumberFormat="1" applyFont="1" applyBorder="1" applyAlignment="1">
      <alignment horizontal="center" vertical="top"/>
      <protection/>
    </xf>
    <xf numFmtId="4" fontId="18" fillId="0" borderId="49" xfId="64" applyNumberFormat="1" applyFont="1" applyBorder="1" applyAlignment="1">
      <alignment horizontal="right" vertical="center"/>
      <protection/>
    </xf>
    <xf numFmtId="4" fontId="18" fillId="0" borderId="36" xfId="64" applyNumberFormat="1" applyFont="1" applyBorder="1" applyAlignment="1">
      <alignment horizontal="right" vertical="center" shrinkToFit="1"/>
      <protection/>
    </xf>
    <xf numFmtId="2" fontId="18" fillId="0" borderId="36" xfId="64" applyNumberFormat="1" applyFont="1" applyBorder="1" applyAlignment="1">
      <alignment horizontal="right" vertical="center" shrinkToFit="1"/>
      <protection/>
    </xf>
    <xf numFmtId="2" fontId="21" fillId="0" borderId="36" xfId="64" applyNumberFormat="1" applyFont="1" applyBorder="1" applyAlignment="1">
      <alignment horizontal="justify" vertical="center"/>
      <protection/>
    </xf>
    <xf numFmtId="4" fontId="18" fillId="0" borderId="50" xfId="64" applyNumberFormat="1" applyFont="1" applyBorder="1" applyAlignment="1">
      <alignment horizontal="right" vertical="center"/>
      <protection/>
    </xf>
    <xf numFmtId="2" fontId="19" fillId="0" borderId="51" xfId="64" applyNumberFormat="1" applyFont="1" applyBorder="1" applyAlignment="1">
      <alignment horizontal="justify" vertical="center"/>
      <protection/>
    </xf>
    <xf numFmtId="1" fontId="19" fillId="0" borderId="52" xfId="64" applyNumberFormat="1" applyFont="1" applyBorder="1" applyAlignment="1">
      <alignment horizontal="center" vertical="top"/>
      <protection/>
    </xf>
    <xf numFmtId="2" fontId="19" fillId="0" borderId="20" xfId="64" applyNumberFormat="1" applyFont="1" applyBorder="1" applyAlignment="1">
      <alignment horizontal="justify" vertical="center"/>
      <protection/>
    </xf>
    <xf numFmtId="2" fontId="19" fillId="0" borderId="34" xfId="64" applyNumberFormat="1" applyFont="1" applyFill="1" applyBorder="1" applyAlignment="1">
      <alignment horizontal="right"/>
      <protection/>
    </xf>
    <xf numFmtId="2" fontId="19" fillId="0" borderId="36" xfId="64" applyNumberFormat="1" applyFont="1" applyFill="1" applyBorder="1" applyAlignment="1">
      <alignment horizontal="right"/>
      <protection/>
    </xf>
    <xf numFmtId="2" fontId="19" fillId="0" borderId="36" xfId="64" applyNumberFormat="1" applyFont="1" applyFill="1" applyBorder="1" applyAlignment="1">
      <alignment horizontal="center"/>
      <protection/>
    </xf>
    <xf numFmtId="2" fontId="19" fillId="0" borderId="0" xfId="64" applyNumberFormat="1" applyFont="1" applyBorder="1" applyAlignment="1">
      <alignment horizontal="justify" vertical="center"/>
      <protection/>
    </xf>
    <xf numFmtId="4" fontId="19" fillId="0" borderId="49" xfId="64" applyNumberFormat="1" applyFont="1" applyFill="1" applyBorder="1" applyAlignment="1">
      <alignment horizontal="right" vertical="center"/>
      <protection/>
    </xf>
    <xf numFmtId="4" fontId="19" fillId="0" borderId="29" xfId="64" applyNumberFormat="1" applyFont="1" applyFill="1" applyBorder="1" applyAlignment="1">
      <alignment horizontal="right" vertical="center"/>
      <protection/>
    </xf>
    <xf numFmtId="2" fontId="19" fillId="0" borderId="29" xfId="64" applyNumberFormat="1" applyFont="1" applyFill="1" applyBorder="1" applyAlignment="1" applyProtection="1">
      <alignment horizontal="right" vertical="center"/>
      <protection locked="0"/>
    </xf>
    <xf numFmtId="0" fontId="19" fillId="0" borderId="29" xfId="64" applyFont="1" applyBorder="1" applyAlignment="1">
      <alignment horizontal="center"/>
      <protection/>
    </xf>
    <xf numFmtId="2" fontId="19" fillId="0" borderId="29" xfId="64" applyNumberFormat="1" applyFont="1" applyBorder="1" applyAlignment="1">
      <alignment horizontal="justify" vertical="center" wrapText="1"/>
      <protection/>
    </xf>
    <xf numFmtId="4" fontId="18" fillId="0" borderId="66" xfId="64" applyNumberFormat="1" applyFont="1" applyBorder="1" applyAlignment="1">
      <alignment horizontal="right" vertical="center"/>
      <protection/>
    </xf>
    <xf numFmtId="4" fontId="18" fillId="0" borderId="53" xfId="64" applyNumberFormat="1" applyFont="1" applyBorder="1" applyAlignment="1">
      <alignment horizontal="right" vertical="center"/>
      <protection/>
    </xf>
    <xf numFmtId="2" fontId="19" fillId="0" borderId="54" xfId="64" applyNumberFormat="1" applyFont="1" applyBorder="1" applyAlignment="1">
      <alignment horizontal="justify" vertical="center"/>
      <protection/>
    </xf>
    <xf numFmtId="1" fontId="19" fillId="0" borderId="55" xfId="64" applyNumberFormat="1" applyFont="1" applyBorder="1" applyAlignment="1">
      <alignment horizontal="center" vertical="top"/>
      <protection/>
    </xf>
    <xf numFmtId="4" fontId="19" fillId="0" borderId="36" xfId="64" applyNumberFormat="1" applyFont="1" applyFill="1" applyBorder="1" applyAlignment="1">
      <alignment horizontal="right" vertical="center"/>
      <protection/>
    </xf>
    <xf numFmtId="2" fontId="19" fillId="0" borderId="36" xfId="64" applyNumberFormat="1" applyFont="1" applyFill="1" applyBorder="1" applyAlignment="1" applyProtection="1">
      <alignment horizontal="right" vertical="center"/>
      <protection locked="0"/>
    </xf>
    <xf numFmtId="2" fontId="19" fillId="0" borderId="36" xfId="64" applyNumberFormat="1" applyFont="1" applyBorder="1" applyAlignment="1">
      <alignment horizontal="center" vertical="center"/>
      <protection/>
    </xf>
    <xf numFmtId="2" fontId="19" fillId="0" borderId="35" xfId="64" applyNumberFormat="1" applyFont="1" applyFill="1" applyBorder="1" applyAlignment="1">
      <alignment horizontal="justify" vertical="center" wrapText="1" shrinkToFit="1"/>
      <protection/>
    </xf>
    <xf numFmtId="4" fontId="19" fillId="0" borderId="47" xfId="64" applyNumberFormat="1" applyFont="1" applyFill="1" applyBorder="1" applyAlignment="1">
      <alignment horizontal="right" vertical="center"/>
      <protection/>
    </xf>
    <xf numFmtId="2" fontId="19" fillId="0" borderId="29" xfId="64" applyNumberFormat="1" applyFont="1" applyBorder="1" applyAlignment="1">
      <alignment horizontal="center" vertical="center"/>
      <protection/>
    </xf>
    <xf numFmtId="1" fontId="19" fillId="0" borderId="56" xfId="64" applyNumberFormat="1" applyFont="1" applyBorder="1" applyAlignment="1">
      <alignment horizontal="center" vertical="top"/>
      <protection/>
    </xf>
    <xf numFmtId="4" fontId="19" fillId="0" borderId="49" xfId="64" applyNumberFormat="1" applyFont="1" applyBorder="1" applyAlignment="1">
      <alignment horizontal="right" vertical="center"/>
      <protection/>
    </xf>
    <xf numFmtId="4" fontId="19" fillId="0" borderId="36" xfId="64" applyNumberFormat="1" applyFont="1" applyBorder="1" applyAlignment="1">
      <alignment horizontal="right" vertical="center"/>
      <protection/>
    </xf>
    <xf numFmtId="2" fontId="19" fillId="0" borderId="36" xfId="64" applyNumberFormat="1" applyFont="1" applyBorder="1" applyAlignment="1" applyProtection="1">
      <alignment horizontal="right" vertical="center"/>
      <protection locked="0"/>
    </xf>
    <xf numFmtId="2" fontId="19" fillId="0" borderId="44" xfId="64" applyNumberFormat="1" applyFont="1" applyFill="1" applyBorder="1" applyAlignment="1">
      <alignment horizontal="right"/>
      <protection/>
    </xf>
    <xf numFmtId="2" fontId="19" fillId="0" borderId="36" xfId="64" applyNumberFormat="1" applyFont="1" applyBorder="1" applyAlignment="1">
      <alignment horizontal="left" vertical="center"/>
      <protection/>
    </xf>
    <xf numFmtId="4" fontId="19" fillId="0" borderId="47" xfId="64" applyNumberFormat="1" applyFont="1" applyBorder="1" applyAlignment="1">
      <alignment horizontal="right" vertical="center"/>
      <protection/>
    </xf>
    <xf numFmtId="4" fontId="19" fillId="0" borderId="29" xfId="64" applyNumberFormat="1" applyFont="1" applyBorder="1" applyAlignment="1">
      <alignment horizontal="right" vertical="center"/>
      <protection/>
    </xf>
    <xf numFmtId="2" fontId="19" fillId="0" borderId="29" xfId="64" applyNumberFormat="1" applyFont="1" applyBorder="1" applyAlignment="1" applyProtection="1">
      <alignment horizontal="right" vertical="center"/>
      <protection locked="0"/>
    </xf>
    <xf numFmtId="2" fontId="19" fillId="0" borderId="0" xfId="64" applyNumberFormat="1" applyFont="1" applyFill="1" applyBorder="1" applyAlignment="1">
      <alignment horizontal="justify" vertical="center"/>
      <protection/>
    </xf>
    <xf numFmtId="4" fontId="19" fillId="0" borderId="0" xfId="64" applyNumberFormat="1" applyFont="1" applyFill="1" applyBorder="1" applyAlignment="1">
      <alignment horizontal="right" vertical="center"/>
      <protection/>
    </xf>
    <xf numFmtId="4" fontId="19" fillId="0" borderId="20" xfId="64" applyNumberFormat="1" applyFont="1" applyFill="1" applyBorder="1" applyAlignment="1">
      <alignment horizontal="right" vertical="center"/>
      <protection/>
    </xf>
    <xf numFmtId="2" fontId="19" fillId="0" borderId="35" xfId="64" applyNumberFormat="1" applyFont="1" applyBorder="1" applyAlignment="1">
      <alignment horizontal="center" vertical="center"/>
      <protection/>
    </xf>
    <xf numFmtId="4" fontId="19" fillId="0" borderId="20" xfId="64" applyNumberFormat="1" applyFont="1" applyBorder="1" applyAlignment="1">
      <alignment horizontal="right" vertical="center"/>
      <protection/>
    </xf>
    <xf numFmtId="2" fontId="19" fillId="0" borderId="29" xfId="64" applyNumberFormat="1" applyFont="1" applyFill="1" applyBorder="1" applyAlignment="1">
      <alignment horizontal="center" vertical="center"/>
      <protection/>
    </xf>
    <xf numFmtId="2" fontId="19" fillId="0" borderId="20" xfId="64" applyNumberFormat="1" applyFont="1" applyBorder="1" applyAlignment="1">
      <alignment horizontal="center" vertical="center"/>
      <protection/>
    </xf>
    <xf numFmtId="2" fontId="19" fillId="0" borderId="36" xfId="64" applyNumberFormat="1" applyFont="1" applyFill="1" applyBorder="1" applyAlignment="1">
      <alignment horizontal="center" vertical="center"/>
      <protection/>
    </xf>
    <xf numFmtId="2" fontId="21" fillId="0" borderId="29" xfId="64" applyNumberFormat="1" applyFont="1" applyBorder="1" applyAlignment="1">
      <alignment horizontal="justify" vertical="center"/>
      <protection/>
    </xf>
    <xf numFmtId="0" fontId="19" fillId="0" borderId="63" xfId="64" applyFont="1" applyBorder="1" applyAlignment="1">
      <alignment vertical="center" wrapText="1"/>
      <protection/>
    </xf>
    <xf numFmtId="2" fontId="19" fillId="0" borderId="36" xfId="64" applyNumberFormat="1" applyFont="1" applyBorder="1" applyAlignment="1">
      <alignment horizontal="right" vertical="center" shrinkToFit="1"/>
      <protection/>
    </xf>
    <xf numFmtId="2" fontId="19" fillId="0" borderId="35" xfId="64" applyNumberFormat="1" applyFont="1" applyBorder="1" applyAlignment="1">
      <alignment horizontal="center" vertical="center" wrapText="1"/>
      <protection/>
    </xf>
    <xf numFmtId="2" fontId="19" fillId="0" borderId="29" xfId="64" applyNumberFormat="1" applyFont="1" applyBorder="1" applyAlignment="1">
      <alignment horizontal="right" vertical="center" shrinkToFit="1"/>
      <protection/>
    </xf>
    <xf numFmtId="2" fontId="19" fillId="0" borderId="63" xfId="64" applyNumberFormat="1" applyFont="1" applyFill="1" applyBorder="1" applyAlignment="1">
      <alignment horizontal="justify" vertical="center" wrapText="1" shrinkToFit="1"/>
      <protection/>
    </xf>
    <xf numFmtId="4" fontId="19" fillId="0" borderId="44" xfId="64" applyNumberFormat="1" applyFont="1" applyFill="1" applyBorder="1" applyAlignment="1">
      <alignment horizontal="right"/>
      <protection/>
    </xf>
    <xf numFmtId="4" fontId="19" fillId="0" borderId="36" xfId="64" applyNumberFormat="1" applyFont="1" applyBorder="1" applyAlignment="1">
      <alignment horizontal="right" shrinkToFit="1"/>
      <protection/>
    </xf>
    <xf numFmtId="2" fontId="19" fillId="0" borderId="36" xfId="64" applyNumberFormat="1" applyFont="1" applyBorder="1" applyAlignment="1">
      <alignment horizontal="right" shrinkToFit="1"/>
      <protection/>
    </xf>
    <xf numFmtId="2" fontId="19" fillId="0" borderId="36" xfId="64" applyNumberFormat="1" applyFont="1" applyFill="1" applyBorder="1" applyAlignment="1">
      <alignment horizontal="justify" vertical="center" wrapText="1" shrinkToFit="1"/>
      <protection/>
    </xf>
    <xf numFmtId="2" fontId="19" fillId="0" borderId="29" xfId="64" applyNumberFormat="1" applyFont="1" applyFill="1" applyBorder="1" applyAlignment="1">
      <alignment horizontal="justify" vertical="center" wrapText="1" shrinkToFit="1"/>
      <protection/>
    </xf>
    <xf numFmtId="2" fontId="19" fillId="0" borderId="36" xfId="64" applyNumberFormat="1" applyFont="1" applyFill="1" applyBorder="1" applyAlignment="1">
      <alignment horizontal="justify" vertical="center"/>
      <protection/>
    </xf>
    <xf numFmtId="2" fontId="21" fillId="0" borderId="57" xfId="64" applyNumberFormat="1" applyFont="1" applyBorder="1" applyAlignment="1">
      <alignment horizontal="justify" vertical="center"/>
      <protection/>
    </xf>
    <xf numFmtId="2" fontId="19" fillId="0" borderId="35" xfId="64" applyNumberFormat="1" applyFont="1" applyFill="1" applyBorder="1" applyAlignment="1">
      <alignment horizontal="center" vertical="center"/>
      <protection/>
    </xf>
    <xf numFmtId="2" fontId="15" fillId="0" borderId="36" xfId="64" applyNumberFormat="1" applyFont="1" applyFill="1" applyBorder="1" applyAlignment="1">
      <alignment horizontal="justify" vertical="center" wrapText="1" shrinkToFit="1"/>
      <protection/>
    </xf>
    <xf numFmtId="4" fontId="19" fillId="0" borderId="44" xfId="64" applyNumberFormat="1" applyFont="1" applyBorder="1" applyAlignment="1">
      <alignment horizontal="right" vertical="center"/>
      <protection/>
    </xf>
    <xf numFmtId="4" fontId="19" fillId="0" borderId="35" xfId="64" applyNumberFormat="1" applyFont="1" applyBorder="1" applyAlignment="1">
      <alignment horizontal="right" vertical="center"/>
      <protection/>
    </xf>
    <xf numFmtId="2" fontId="19" fillId="0" borderId="35" xfId="64" applyNumberFormat="1" applyFont="1" applyBorder="1" applyAlignment="1" applyProtection="1">
      <alignment horizontal="right" vertical="center"/>
      <protection locked="0"/>
    </xf>
    <xf numFmtId="3" fontId="19" fillId="0" borderId="53" xfId="64" applyNumberFormat="1" applyFont="1" applyBorder="1" applyAlignment="1">
      <alignment horizontal="center" vertical="center"/>
      <protection/>
    </xf>
    <xf numFmtId="3" fontId="19" fillId="0" borderId="54" xfId="64" applyNumberFormat="1" applyFont="1" applyBorder="1" applyAlignment="1">
      <alignment horizontal="center" vertical="center"/>
      <protection/>
    </xf>
    <xf numFmtId="1" fontId="19" fillId="0" borderId="54" xfId="64" applyNumberFormat="1" applyFont="1" applyBorder="1" applyAlignment="1" applyProtection="1">
      <alignment horizontal="center" vertical="center"/>
      <protection locked="0"/>
    </xf>
    <xf numFmtId="1" fontId="19" fillId="0" borderId="54" xfId="64" applyNumberFormat="1" applyFont="1" applyBorder="1" applyAlignment="1">
      <alignment horizontal="center" vertical="center"/>
      <protection/>
    </xf>
    <xf numFmtId="2" fontId="18" fillId="0" borderId="0" xfId="64" applyNumberFormat="1" applyFont="1" applyFill="1" applyAlignment="1" applyProtection="1">
      <alignment horizontal="justify" vertical="center"/>
      <protection/>
    </xf>
    <xf numFmtId="2" fontId="18" fillId="0" borderId="0" xfId="64" applyNumberFormat="1" applyFont="1" applyFill="1" applyAlignment="1" applyProtection="1">
      <alignment horizontal="right" vertical="center"/>
      <protection locked="0"/>
    </xf>
    <xf numFmtId="2" fontId="18" fillId="0" borderId="0" xfId="64" applyNumberFormat="1" applyFont="1" applyFill="1" applyAlignment="1" applyProtection="1">
      <alignment horizontal="left" vertical="center"/>
      <protection/>
    </xf>
    <xf numFmtId="4" fontId="19" fillId="0" borderId="58" xfId="64" applyNumberFormat="1" applyFont="1" applyBorder="1" applyAlignment="1">
      <alignment horizontal="center" vertical="center" wrapText="1"/>
      <protection/>
    </xf>
    <xf numFmtId="4" fontId="19" fillId="0" borderId="59" xfId="64" applyNumberFormat="1" applyFont="1" applyBorder="1" applyAlignment="1">
      <alignment horizontal="center" vertical="center"/>
      <protection/>
    </xf>
    <xf numFmtId="2" fontId="19" fillId="0" borderId="59" xfId="64" applyNumberFormat="1" applyFont="1" applyBorder="1" applyAlignment="1" applyProtection="1">
      <alignment horizontal="center" vertical="center"/>
      <protection locked="0"/>
    </xf>
    <xf numFmtId="2" fontId="19" fillId="0" borderId="59" xfId="64" applyNumberFormat="1" applyFont="1" applyBorder="1" applyAlignment="1">
      <alignment horizontal="center" vertical="center" textRotation="90" wrapText="1"/>
      <protection/>
    </xf>
    <xf numFmtId="2" fontId="19" fillId="0" borderId="59" xfId="64" applyNumberFormat="1" applyFont="1" applyBorder="1" applyAlignment="1">
      <alignment horizontal="center" vertical="center"/>
      <protection/>
    </xf>
    <xf numFmtId="2" fontId="23" fillId="0" borderId="59" xfId="64" applyNumberFormat="1" applyFont="1" applyBorder="1" applyAlignment="1">
      <alignment horizontal="center" vertical="center" textRotation="90" wrapText="1"/>
      <protection/>
    </xf>
    <xf numFmtId="1" fontId="23" fillId="0" borderId="60" xfId="64" applyNumberFormat="1" applyFont="1" applyBorder="1" applyAlignment="1">
      <alignment horizontal="center" vertical="top" textRotation="90"/>
      <protection/>
    </xf>
    <xf numFmtId="2" fontId="18" fillId="0" borderId="0" xfId="64" applyNumberFormat="1" applyFont="1" applyAlignment="1">
      <alignment horizontal="center" vertical="center"/>
      <protection/>
    </xf>
    <xf numFmtId="1" fontId="19" fillId="0" borderId="0" xfId="64" applyNumberFormat="1" applyFont="1" applyAlignment="1">
      <alignment horizontal="left" vertical="top"/>
      <protection/>
    </xf>
    <xf numFmtId="0" fontId="16" fillId="0" borderId="0" xfId="64">
      <alignment/>
      <protection/>
    </xf>
    <xf numFmtId="0" fontId="16" fillId="0" borderId="0" xfId="64" applyAlignment="1">
      <alignment horizontal="center"/>
      <protection/>
    </xf>
    <xf numFmtId="4" fontId="19" fillId="0" borderId="0" xfId="64" applyNumberFormat="1" applyFont="1" applyAlignment="1">
      <alignment horizontal="center" vertical="center"/>
      <protection/>
    </xf>
    <xf numFmtId="4" fontId="16" fillId="0" borderId="0" xfId="64" applyNumberFormat="1">
      <alignment/>
      <protection/>
    </xf>
    <xf numFmtId="0" fontId="14" fillId="0" borderId="0" xfId="0" applyFont="1" applyAlignment="1">
      <alignment horizontal="right"/>
    </xf>
    <xf numFmtId="0" fontId="14" fillId="0" borderId="0" xfId="0" applyFont="1" applyAlignment="1">
      <alignment/>
    </xf>
    <xf numFmtId="0" fontId="2" fillId="0" borderId="15" xfId="0" applyFont="1" applyBorder="1" applyAlignment="1">
      <alignment vertical="center" wrapText="1"/>
    </xf>
    <xf numFmtId="0" fontId="2" fillId="0" borderId="27" xfId="0" applyFont="1" applyBorder="1" applyAlignment="1">
      <alignment vertical="center" wrapText="1"/>
    </xf>
    <xf numFmtId="0" fontId="2" fillId="0" borderId="20" xfId="0" applyFont="1" applyBorder="1" applyAlignment="1">
      <alignment wrapText="1"/>
    </xf>
    <xf numFmtId="0" fontId="2" fillId="0" borderId="0" xfId="0" applyFont="1" applyBorder="1" applyAlignment="1">
      <alignment wrapText="1"/>
    </xf>
    <xf numFmtId="0" fontId="2" fillId="0" borderId="67" xfId="0" applyFont="1" applyBorder="1" applyAlignment="1">
      <alignment vertical="center" wrapText="1"/>
    </xf>
    <xf numFmtId="0" fontId="3" fillId="0" borderId="27" xfId="0" applyFont="1" applyBorder="1" applyAlignment="1">
      <alignment vertical="top" wrapText="1"/>
    </xf>
    <xf numFmtId="0" fontId="2" fillId="0" borderId="14" xfId="0" applyFont="1" applyBorder="1" applyAlignment="1">
      <alignment vertical="center" wrapText="1"/>
    </xf>
    <xf numFmtId="0" fontId="3" fillId="0" borderId="14" xfId="0" applyFont="1"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horizontal="right" wrapText="1"/>
    </xf>
    <xf numFmtId="0" fontId="2" fillId="0" borderId="12" xfId="0" applyFont="1" applyBorder="1" applyAlignment="1">
      <alignment horizontal="right" wrapText="1"/>
    </xf>
    <xf numFmtId="0" fontId="7" fillId="0" borderId="22" xfId="0" applyFont="1" applyBorder="1" applyAlignment="1">
      <alignment horizontal="right" wrapText="1"/>
    </xf>
    <xf numFmtId="0" fontId="2" fillId="0" borderId="13" xfId="0" applyFont="1" applyBorder="1" applyAlignment="1">
      <alignment horizontal="right" wrapText="1"/>
    </xf>
    <xf numFmtId="0" fontId="7" fillId="0" borderId="23" xfId="0" applyFont="1" applyBorder="1" applyAlignment="1">
      <alignment horizontal="right" wrapText="1"/>
    </xf>
    <xf numFmtId="0" fontId="3" fillId="0" borderId="23" xfId="0" applyFont="1" applyBorder="1" applyAlignment="1">
      <alignment horizontal="right" wrapText="1"/>
    </xf>
    <xf numFmtId="0" fontId="3" fillId="0" borderId="13" xfId="0" applyFont="1" applyBorder="1" applyAlignment="1">
      <alignment horizontal="right" wrapText="1"/>
    </xf>
    <xf numFmtId="0" fontId="2" fillId="0" borderId="23" xfId="0" applyFont="1" applyBorder="1" applyAlignment="1">
      <alignment horizontal="right" wrapText="1"/>
    </xf>
    <xf numFmtId="0" fontId="3" fillId="0" borderId="68" xfId="0" applyFont="1" applyBorder="1" applyAlignment="1">
      <alignment horizontal="right" wrapText="1"/>
    </xf>
    <xf numFmtId="0" fontId="2" fillId="0" borderId="69" xfId="0" applyFont="1" applyBorder="1" applyAlignment="1">
      <alignment horizontal="right" wrapText="1"/>
    </xf>
    <xf numFmtId="0" fontId="2" fillId="0" borderId="22" xfId="0" applyFont="1" applyBorder="1" applyAlignment="1">
      <alignment horizontal="right" wrapText="1"/>
    </xf>
    <xf numFmtId="0" fontId="3" fillId="0" borderId="12" xfId="0" applyFont="1" applyBorder="1" applyAlignment="1">
      <alignment horizontal="right" wrapText="1"/>
    </xf>
    <xf numFmtId="0" fontId="2" fillId="0" borderId="68" xfId="0" applyFont="1" applyBorder="1" applyAlignment="1">
      <alignment horizontal="right" wrapText="1"/>
    </xf>
    <xf numFmtId="0" fontId="2" fillId="0" borderId="24" xfId="0" applyFont="1" applyBorder="1" applyAlignment="1">
      <alignment horizontal="right" wrapText="1"/>
    </xf>
    <xf numFmtId="0" fontId="2" fillId="0" borderId="14" xfId="0" applyFont="1" applyBorder="1" applyAlignment="1">
      <alignment horizontal="right" wrapText="1"/>
    </xf>
    <xf numFmtId="0" fontId="7" fillId="0" borderId="36" xfId="0" applyFont="1" applyBorder="1" applyAlignment="1">
      <alignment horizontal="right" wrapText="1"/>
    </xf>
    <xf numFmtId="0" fontId="2" fillId="0" borderId="27" xfId="0" applyFont="1" applyBorder="1" applyAlignment="1">
      <alignment horizontal="right" wrapText="1"/>
    </xf>
    <xf numFmtId="0" fontId="3" fillId="0" borderId="27" xfId="0" applyFont="1" applyBorder="1" applyAlignment="1">
      <alignment horizontal="right" wrapText="1"/>
    </xf>
    <xf numFmtId="0" fontId="3" fillId="0" borderId="14" xfId="0" applyFont="1" applyBorder="1" applyAlignment="1">
      <alignment horizontal="right" wrapText="1"/>
    </xf>
    <xf numFmtId="0" fontId="2" fillId="0" borderId="15" xfId="0" applyFont="1" applyBorder="1" applyAlignment="1">
      <alignment horizontal="right" wrapText="1"/>
    </xf>
    <xf numFmtId="0" fontId="3" fillId="0" borderId="15" xfId="0" applyFont="1" applyBorder="1" applyAlignment="1">
      <alignment horizontal="right" wrapText="1"/>
    </xf>
    <xf numFmtId="0" fontId="2" fillId="0" borderId="16" xfId="0" applyFont="1" applyBorder="1" applyAlignment="1">
      <alignment horizontal="right" wrapText="1"/>
    </xf>
    <xf numFmtId="0" fontId="2" fillId="0" borderId="38" xfId="0" applyFont="1" applyBorder="1" applyAlignment="1">
      <alignment horizontal="right" wrapText="1"/>
    </xf>
    <xf numFmtId="0" fontId="2" fillId="0" borderId="30" xfId="0" applyFont="1" applyBorder="1" applyAlignment="1">
      <alignment horizontal="right" wrapText="1"/>
    </xf>
    <xf numFmtId="0" fontId="2" fillId="0" borderId="10" xfId="0" applyFont="1" applyBorder="1" applyAlignment="1">
      <alignment horizontal="right" wrapText="1"/>
    </xf>
    <xf numFmtId="0" fontId="2" fillId="0" borderId="21" xfId="0" applyFont="1" applyBorder="1" applyAlignment="1">
      <alignment horizontal="right" wrapText="1"/>
    </xf>
    <xf numFmtId="0" fontId="3" fillId="0" borderId="30" xfId="0" applyFont="1" applyBorder="1" applyAlignment="1">
      <alignment horizontal="right" wrapText="1"/>
    </xf>
    <xf numFmtId="0" fontId="3" fillId="0" borderId="38" xfId="0" applyFont="1" applyBorder="1" applyAlignment="1">
      <alignment horizontal="right" wrapText="1"/>
    </xf>
    <xf numFmtId="0" fontId="3" fillId="0" borderId="21" xfId="0" applyFont="1" applyBorder="1" applyAlignment="1">
      <alignment horizontal="right" wrapText="1"/>
    </xf>
    <xf numFmtId="0" fontId="3" fillId="0" borderId="10" xfId="0" applyFont="1" applyBorder="1" applyAlignment="1">
      <alignment horizontal="right" wrapText="1"/>
    </xf>
    <xf numFmtId="0" fontId="7" fillId="0" borderId="30" xfId="0" applyFont="1" applyBorder="1" applyAlignment="1">
      <alignment horizontal="right" wrapText="1"/>
    </xf>
    <xf numFmtId="0" fontId="7" fillId="0" borderId="18" xfId="0" applyFont="1" applyBorder="1" applyAlignment="1">
      <alignment horizontal="right" wrapText="1"/>
    </xf>
    <xf numFmtId="0" fontId="7" fillId="0" borderId="19" xfId="0" applyFont="1" applyBorder="1" applyAlignment="1">
      <alignment horizontal="right" wrapText="1"/>
    </xf>
    <xf numFmtId="0" fontId="2" fillId="0" borderId="0" xfId="0" applyFont="1" applyBorder="1" applyAlignment="1">
      <alignment horizontal="right" wrapText="1"/>
    </xf>
    <xf numFmtId="0" fontId="2" fillId="0" borderId="70" xfId="0" applyFont="1" applyBorder="1" applyAlignment="1">
      <alignment horizontal="right" wrapText="1"/>
    </xf>
    <xf numFmtId="0" fontId="3" fillId="0" borderId="71" xfId="0" applyFont="1" applyBorder="1" applyAlignment="1">
      <alignment horizontal="right" wrapText="1"/>
    </xf>
    <xf numFmtId="0" fontId="3" fillId="0" borderId="72" xfId="0" applyFont="1" applyBorder="1" applyAlignment="1">
      <alignment horizontal="right" wrapText="1"/>
    </xf>
    <xf numFmtId="0" fontId="0" fillId="0" borderId="36" xfId="0" applyBorder="1" applyAlignment="1">
      <alignment horizontal="right"/>
    </xf>
    <xf numFmtId="0" fontId="14" fillId="0" borderId="0" xfId="0" applyFont="1" applyBorder="1" applyAlignment="1">
      <alignment horizontal="right"/>
    </xf>
    <xf numFmtId="0" fontId="14" fillId="0" borderId="0" xfId="0" applyFont="1" applyAlignment="1">
      <alignment/>
    </xf>
    <xf numFmtId="4" fontId="19" fillId="0" borderId="45" xfId="63" applyNumberFormat="1" applyFont="1" applyBorder="1" applyAlignment="1">
      <alignment vertical="center"/>
      <protection/>
    </xf>
    <xf numFmtId="4" fontId="19" fillId="0" borderId="73" xfId="63" applyNumberFormat="1" applyFont="1" applyBorder="1" applyAlignment="1">
      <alignment vertical="center"/>
      <protection/>
    </xf>
    <xf numFmtId="4" fontId="18" fillId="0" borderId="73" xfId="63" applyNumberFormat="1" applyFont="1" applyBorder="1" applyAlignment="1">
      <alignment vertical="center"/>
      <protection/>
    </xf>
    <xf numFmtId="4" fontId="19" fillId="0" borderId="73" xfId="64" applyNumberFormat="1" applyFont="1" applyBorder="1" applyAlignment="1">
      <alignment vertical="center"/>
      <protection/>
    </xf>
    <xf numFmtId="4" fontId="18" fillId="0" borderId="73" xfId="64" applyNumberFormat="1" applyFont="1" applyBorder="1" applyAlignment="1">
      <alignment vertical="center"/>
      <protection/>
    </xf>
    <xf numFmtId="0" fontId="16" fillId="0" borderId="28" xfId="64" applyBorder="1">
      <alignment/>
      <protection/>
    </xf>
    <xf numFmtId="4" fontId="16" fillId="0" borderId="28" xfId="64" applyNumberFormat="1" applyBorder="1">
      <alignment/>
      <protection/>
    </xf>
    <xf numFmtId="4" fontId="16" fillId="0" borderId="28" xfId="64" applyNumberFormat="1" applyFill="1" applyBorder="1">
      <alignment/>
      <protection/>
    </xf>
    <xf numFmtId="4" fontId="19" fillId="0" borderId="28" xfId="64" applyNumberFormat="1" applyFont="1" applyBorder="1" applyAlignment="1">
      <alignment vertical="center"/>
      <protection/>
    </xf>
    <xf numFmtId="0" fontId="17" fillId="0" borderId="28" xfId="64" applyFont="1" applyBorder="1">
      <alignment/>
      <protection/>
    </xf>
    <xf numFmtId="4" fontId="17" fillId="0" borderId="28" xfId="64" applyNumberFormat="1" applyFont="1" applyBorder="1">
      <alignment/>
      <protection/>
    </xf>
    <xf numFmtId="1" fontId="19" fillId="0" borderId="74" xfId="63" applyNumberFormat="1" applyFont="1" applyBorder="1" applyAlignment="1">
      <alignment horizontal="center" vertical="top"/>
      <protection/>
    </xf>
    <xf numFmtId="1" fontId="16" fillId="0" borderId="0" xfId="63" applyNumberFormat="1">
      <alignment/>
      <protection/>
    </xf>
    <xf numFmtId="4" fontId="19" fillId="0" borderId="73" xfId="70" applyNumberFormat="1" applyFont="1" applyBorder="1" applyAlignment="1">
      <alignment vertical="center"/>
      <protection/>
    </xf>
    <xf numFmtId="49" fontId="35" fillId="0" borderId="0" xfId="0" applyNumberFormat="1" applyFont="1" applyAlignment="1">
      <alignment horizontal="center" vertical="top"/>
    </xf>
    <xf numFmtId="49" fontId="29" fillId="0" borderId="0" xfId="0" applyNumberFormat="1" applyFont="1" applyAlignment="1">
      <alignment horizontal="center" vertical="top" wrapText="1"/>
    </xf>
    <xf numFmtId="0" fontId="35" fillId="0" borderId="0" xfId="0" applyFont="1" applyAlignment="1">
      <alignment horizontal="center"/>
    </xf>
    <xf numFmtId="0" fontId="7" fillId="0" borderId="0" xfId="0" applyFont="1" applyAlignment="1">
      <alignment/>
    </xf>
    <xf numFmtId="4" fontId="7" fillId="0" borderId="0" xfId="0" applyNumberFormat="1" applyFont="1" applyAlignment="1">
      <alignment/>
    </xf>
    <xf numFmtId="0" fontId="35" fillId="0" borderId="0" xfId="0" applyFont="1" applyBorder="1" applyAlignment="1" applyProtection="1">
      <alignment horizontal="center" wrapText="1"/>
      <protection locked="0"/>
    </xf>
    <xf numFmtId="0" fontId="29" fillId="0" borderId="0" xfId="0" applyFont="1" applyAlignment="1">
      <alignment/>
    </xf>
    <xf numFmtId="0" fontId="36" fillId="0" borderId="28" xfId="0" applyFont="1" applyBorder="1" applyAlignment="1">
      <alignment horizontal="center" wrapText="1"/>
    </xf>
    <xf numFmtId="49" fontId="29" fillId="0" borderId="28" xfId="0" applyNumberFormat="1" applyFont="1" applyBorder="1" applyAlignment="1">
      <alignment horizontal="center" vertical="top" wrapText="1"/>
    </xf>
    <xf numFmtId="0" fontId="7" fillId="0" borderId="28" xfId="0" applyFont="1" applyBorder="1" applyAlignment="1">
      <alignment wrapText="1"/>
    </xf>
    <xf numFmtId="0" fontId="7" fillId="0" borderId="28" xfId="0" applyFont="1" applyBorder="1" applyAlignment="1">
      <alignment/>
    </xf>
    <xf numFmtId="4" fontId="7" fillId="0" borderId="28" xfId="0" applyNumberFormat="1" applyFont="1" applyBorder="1" applyAlignment="1">
      <alignment horizontal="center" wrapText="1"/>
    </xf>
    <xf numFmtId="49" fontId="7" fillId="0" borderId="0" xfId="0" applyNumberFormat="1" applyFont="1" applyBorder="1" applyAlignment="1">
      <alignment horizontal="center" vertical="top"/>
    </xf>
    <xf numFmtId="0" fontId="35" fillId="0" borderId="0" xfId="0" applyFont="1" applyBorder="1" applyAlignment="1">
      <alignment horizontal="center" wrapText="1"/>
    </xf>
    <xf numFmtId="0" fontId="7" fillId="0" borderId="0" xfId="0" applyFont="1" applyBorder="1" applyAlignment="1">
      <alignment horizontal="center"/>
    </xf>
    <xf numFmtId="4" fontId="7" fillId="0" borderId="0" xfId="0" applyNumberFormat="1" applyFont="1" applyBorder="1" applyAlignment="1">
      <alignment horizontal="center"/>
    </xf>
    <xf numFmtId="0" fontId="7" fillId="0" borderId="0" xfId="0" applyFont="1" applyBorder="1" applyAlignment="1">
      <alignment/>
    </xf>
    <xf numFmtId="49" fontId="29" fillId="0" borderId="0" xfId="0" applyNumberFormat="1" applyFont="1" applyFill="1" applyAlignment="1">
      <alignment horizontal="center" vertical="top" wrapText="1"/>
    </xf>
    <xf numFmtId="49" fontId="29" fillId="0" borderId="0" xfId="0" applyNumberFormat="1" applyFont="1" applyAlignment="1">
      <alignment horizontal="center" vertical="top"/>
    </xf>
    <xf numFmtId="0" fontId="37" fillId="0" borderId="0" xfId="0" applyFont="1" applyAlignment="1">
      <alignment horizontal="left" wrapText="1"/>
    </xf>
    <xf numFmtId="0" fontId="29" fillId="0" borderId="0" xfId="0" applyFont="1" applyAlignment="1">
      <alignment horizontal="center"/>
    </xf>
    <xf numFmtId="4" fontId="29" fillId="0" borderId="0" xfId="0" applyNumberFormat="1" applyFont="1" applyAlignment="1">
      <alignment/>
    </xf>
    <xf numFmtId="0" fontId="36" fillId="0" borderId="0" xfId="0" applyFont="1" applyAlignment="1">
      <alignment horizontal="justify" wrapText="1"/>
    </xf>
    <xf numFmtId="4" fontId="29" fillId="0" borderId="0" xfId="0" applyNumberFormat="1" applyFont="1" applyAlignment="1">
      <alignment/>
    </xf>
    <xf numFmtId="0" fontId="38" fillId="0" borderId="0" xfId="0" applyFont="1" applyAlignment="1">
      <alignment horizontal="left" wrapText="1"/>
    </xf>
    <xf numFmtId="49" fontId="7" fillId="0" borderId="0" xfId="0" applyNumberFormat="1" applyFont="1" applyAlignment="1">
      <alignment horizontal="center" vertical="top"/>
    </xf>
    <xf numFmtId="0" fontId="7" fillId="0" borderId="0" xfId="0" applyFont="1" applyAlignment="1">
      <alignment horizontal="justify" wrapText="1"/>
    </xf>
    <xf numFmtId="0" fontId="29" fillId="0" borderId="0" xfId="0" applyFont="1" applyAlignment="1">
      <alignment wrapText="1"/>
    </xf>
    <xf numFmtId="0" fontId="7" fillId="0" borderId="0" xfId="0" applyFont="1" applyAlignment="1">
      <alignment horizontal="center"/>
    </xf>
    <xf numFmtId="4" fontId="7" fillId="0" borderId="45" xfId="0" applyNumberFormat="1" applyFont="1" applyBorder="1" applyAlignment="1">
      <alignment/>
    </xf>
    <xf numFmtId="0" fontId="7" fillId="0" borderId="0" xfId="0" applyFont="1" applyAlignment="1">
      <alignment wrapText="1"/>
    </xf>
    <xf numFmtId="4" fontId="7" fillId="0" borderId="0" xfId="0" applyNumberFormat="1" applyFont="1" applyBorder="1" applyAlignment="1">
      <alignment/>
    </xf>
    <xf numFmtId="0" fontId="37" fillId="0" borderId="0" xfId="0" applyFont="1" applyAlignment="1">
      <alignment horizontal="right" wrapText="1"/>
    </xf>
    <xf numFmtId="4" fontId="29" fillId="0" borderId="75" xfId="0" applyNumberFormat="1" applyFont="1" applyBorder="1" applyAlignment="1">
      <alignment/>
    </xf>
    <xf numFmtId="0" fontId="29" fillId="0" borderId="75" xfId="0" applyFont="1" applyBorder="1" applyAlignment="1">
      <alignment/>
    </xf>
    <xf numFmtId="0" fontId="7" fillId="0" borderId="0" xfId="0" applyFont="1" applyAlignment="1">
      <alignment/>
    </xf>
    <xf numFmtId="4" fontId="7" fillId="0" borderId="0" xfId="0" applyNumberFormat="1" applyFont="1" applyAlignment="1">
      <alignment/>
    </xf>
    <xf numFmtId="0" fontId="7" fillId="0" borderId="0" xfId="0" applyFont="1" applyAlignment="1">
      <alignment horizontal="justify" vertical="top" wrapText="1"/>
    </xf>
    <xf numFmtId="49" fontId="7" fillId="0" borderId="0" xfId="0" applyNumberFormat="1" applyFont="1" applyFill="1" applyAlignment="1">
      <alignment horizontal="center" vertical="top"/>
    </xf>
    <xf numFmtId="0" fontId="7" fillId="0" borderId="0" xfId="0" applyFont="1" applyFill="1" applyAlignment="1">
      <alignment horizontal="justify" wrapText="1"/>
    </xf>
    <xf numFmtId="0" fontId="7" fillId="0" borderId="0" xfId="0" applyFont="1" applyFill="1" applyAlignment="1">
      <alignment horizontal="center"/>
    </xf>
    <xf numFmtId="4" fontId="7" fillId="0" borderId="0" xfId="0" applyNumberFormat="1" applyFont="1" applyFill="1" applyAlignment="1">
      <alignment/>
    </xf>
    <xf numFmtId="0" fontId="7" fillId="0" borderId="0" xfId="0" applyFont="1" applyFill="1" applyAlignment="1">
      <alignment/>
    </xf>
    <xf numFmtId="4" fontId="7" fillId="0" borderId="45" xfId="0" applyNumberFormat="1" applyFont="1" applyFill="1" applyBorder="1" applyAlignment="1">
      <alignment/>
    </xf>
    <xf numFmtId="49" fontId="29" fillId="0" borderId="0" xfId="0" applyNumberFormat="1" applyFont="1" applyAlignment="1">
      <alignment horizontal="right" vertical="top" wrapText="1"/>
    </xf>
    <xf numFmtId="0" fontId="29" fillId="0" borderId="0" xfId="0" applyFont="1" applyAlignment="1">
      <alignment horizontal="justify" vertical="center"/>
    </xf>
    <xf numFmtId="4" fontId="29" fillId="0" borderId="0" xfId="0" applyNumberFormat="1" applyFont="1" applyBorder="1" applyAlignment="1">
      <alignment/>
    </xf>
    <xf numFmtId="0" fontId="7" fillId="0" borderId="0" xfId="0" applyFont="1" applyAlignment="1">
      <alignment horizontal="justify" vertical="center"/>
    </xf>
    <xf numFmtId="49" fontId="29" fillId="0" borderId="0" xfId="0" applyNumberFormat="1" applyFont="1" applyFill="1" applyAlignment="1">
      <alignment horizontal="left" vertical="top" wrapText="1"/>
    </xf>
    <xf numFmtId="0" fontId="7" fillId="0" borderId="0" xfId="0" applyFont="1" applyAlignment="1">
      <alignment horizontal="justify" vertical="center" wrapText="1"/>
    </xf>
    <xf numFmtId="0" fontId="29" fillId="0" borderId="0" xfId="0" applyFont="1" applyBorder="1" applyAlignment="1">
      <alignment/>
    </xf>
    <xf numFmtId="0" fontId="7" fillId="0" borderId="75" xfId="0" applyFont="1" applyBorder="1" applyAlignment="1">
      <alignment/>
    </xf>
    <xf numFmtId="49" fontId="29" fillId="0" borderId="0" xfId="0" applyNumberFormat="1" applyFont="1" applyFill="1" applyAlignment="1">
      <alignment horizontal="right" vertical="top" wrapText="1"/>
    </xf>
    <xf numFmtId="0" fontId="36" fillId="0" borderId="0" xfId="0" applyFont="1" applyAlignment="1">
      <alignment horizontal="justify" vertical="top" wrapText="1"/>
    </xf>
    <xf numFmtId="0" fontId="43" fillId="0" borderId="0" xfId="0" applyFont="1" applyAlignment="1">
      <alignment horizontal="left" wrapText="1"/>
    </xf>
    <xf numFmtId="49" fontId="29" fillId="0" borderId="0" xfId="0" applyNumberFormat="1" applyFont="1" applyFill="1" applyAlignment="1">
      <alignment horizontal="center" vertical="top"/>
    </xf>
    <xf numFmtId="0" fontId="37" fillId="0" borderId="0" xfId="0" applyFont="1" applyFill="1" applyAlignment="1">
      <alignment horizontal="left" wrapText="1"/>
    </xf>
    <xf numFmtId="0" fontId="7" fillId="0" borderId="0" xfId="0" applyFont="1" applyFill="1" applyBorder="1" applyAlignment="1">
      <alignment horizontal="center"/>
    </xf>
    <xf numFmtId="4" fontId="7" fillId="0" borderId="0" xfId="0" applyNumberFormat="1" applyFont="1" applyFill="1" applyBorder="1" applyAlignment="1">
      <alignment/>
    </xf>
    <xf numFmtId="0" fontId="7" fillId="0" borderId="0" xfId="0" applyFont="1" applyFill="1" applyBorder="1" applyAlignment="1">
      <alignment/>
    </xf>
    <xf numFmtId="0" fontId="37" fillId="0" borderId="0" xfId="0" applyFont="1" applyFill="1" applyAlignment="1">
      <alignment horizontal="right" wrapText="1"/>
    </xf>
    <xf numFmtId="0" fontId="29" fillId="0" borderId="0" xfId="0" applyFont="1" applyAlignment="1">
      <alignment horizontal="right" wrapText="1"/>
    </xf>
    <xf numFmtId="49" fontId="44" fillId="0" borderId="28" xfId="0" applyNumberFormat="1" applyFont="1" applyBorder="1" applyAlignment="1">
      <alignment horizontal="center" vertical="center"/>
    </xf>
    <xf numFmtId="0" fontId="44" fillId="0" borderId="28" xfId="0" applyFont="1" applyBorder="1" applyAlignment="1">
      <alignment horizontal="center" vertical="center" shrinkToFit="1"/>
    </xf>
    <xf numFmtId="0" fontId="44" fillId="0" borderId="0" xfId="0" applyFont="1" applyAlignment="1">
      <alignment horizontal="justify" vertical="top" shrinkToFit="1"/>
    </xf>
    <xf numFmtId="0" fontId="44" fillId="0" borderId="0" xfId="0" applyFont="1" applyAlignment="1">
      <alignment shrinkToFit="1"/>
    </xf>
    <xf numFmtId="49" fontId="45" fillId="0" borderId="28" xfId="0" applyNumberFormat="1" applyFont="1" applyBorder="1" applyAlignment="1">
      <alignment horizontal="center" vertical="center"/>
    </xf>
    <xf numFmtId="0" fontId="45" fillId="0" borderId="28" xfId="0" applyFont="1" applyBorder="1" applyAlignment="1">
      <alignment horizontal="center" vertical="center"/>
    </xf>
    <xf numFmtId="0" fontId="46" fillId="0" borderId="0" xfId="0" applyFont="1" applyAlignment="1">
      <alignment horizontal="justify" vertical="top"/>
    </xf>
    <xf numFmtId="0" fontId="46" fillId="0" borderId="0" xfId="0" applyFont="1" applyAlignment="1">
      <alignment/>
    </xf>
    <xf numFmtId="49" fontId="34" fillId="0" borderId="28" xfId="0" applyNumberFormat="1" applyFont="1" applyBorder="1" applyAlignment="1">
      <alignment horizontal="center" vertical="center"/>
    </xf>
    <xf numFmtId="0" fontId="47" fillId="0" borderId="45" xfId="0" applyFont="1" applyBorder="1" applyAlignment="1">
      <alignment horizontal="center" vertical="center" wrapText="1"/>
    </xf>
    <xf numFmtId="0" fontId="33" fillId="0" borderId="76" xfId="0" applyFont="1" applyBorder="1" applyAlignment="1">
      <alignment horizontal="center" vertical="center" wrapText="1"/>
    </xf>
    <xf numFmtId="0" fontId="34" fillId="0" borderId="76" xfId="0" applyFont="1" applyBorder="1" applyAlignment="1">
      <alignment horizontal="center" vertical="center" wrapText="1"/>
    </xf>
    <xf numFmtId="4" fontId="34" fillId="0" borderId="28" xfId="0" applyNumberFormat="1" applyFont="1" applyBorder="1" applyAlignment="1">
      <alignment horizontal="center" vertical="center" wrapText="1"/>
    </xf>
    <xf numFmtId="0" fontId="46" fillId="0" borderId="0" xfId="0" applyFont="1" applyAlignment="1">
      <alignment horizontal="justify" vertical="top" wrapText="1"/>
    </xf>
    <xf numFmtId="0" fontId="46" fillId="0" borderId="0" xfId="0" applyFont="1" applyAlignment="1">
      <alignment wrapText="1"/>
    </xf>
    <xf numFmtId="49" fontId="47" fillId="0" borderId="29" xfId="0" applyNumberFormat="1" applyFont="1" applyBorder="1" applyAlignment="1">
      <alignment horizontal="center" vertical="center" wrapText="1"/>
    </xf>
    <xf numFmtId="0" fontId="47" fillId="0" borderId="63" xfId="0" applyFont="1" applyBorder="1" applyAlignment="1">
      <alignment horizontal="center" vertical="center" wrapText="1"/>
    </xf>
    <xf numFmtId="0" fontId="48" fillId="0" borderId="76" xfId="0" applyFont="1" applyBorder="1" applyAlignment="1">
      <alignment horizontal="center" vertical="center" wrapText="1"/>
    </xf>
    <xf numFmtId="0" fontId="46" fillId="0" borderId="76" xfId="0" applyFont="1" applyBorder="1" applyAlignment="1">
      <alignment horizontal="center" vertical="center" wrapText="1"/>
    </xf>
    <xf numFmtId="0" fontId="46" fillId="0" borderId="63" xfId="0" applyFont="1" applyBorder="1" applyAlignment="1">
      <alignment horizontal="center" vertical="center" wrapText="1"/>
    </xf>
    <xf numFmtId="0" fontId="49" fillId="0" borderId="29" xfId="65" applyFont="1" applyFill="1" applyBorder="1" applyAlignment="1">
      <alignment horizontal="justify" vertical="top" wrapText="1"/>
      <protection/>
    </xf>
    <xf numFmtId="49" fontId="46" fillId="0" borderId="29" xfId="0" applyNumberFormat="1" applyFont="1" applyBorder="1" applyAlignment="1">
      <alignment horizontal="center" vertical="center" wrapText="1"/>
    </xf>
    <xf numFmtId="0" fontId="46" fillId="0" borderId="28" xfId="0" applyFont="1" applyBorder="1" applyAlignment="1">
      <alignment horizontal="justify" vertical="top" wrapText="1"/>
    </xf>
    <xf numFmtId="49" fontId="46" fillId="0" borderId="36" xfId="0" applyNumberFormat="1" applyFont="1" applyBorder="1" applyAlignment="1">
      <alignment horizontal="center" vertical="center" wrapText="1"/>
    </xf>
    <xf numFmtId="0" fontId="46" fillId="0" borderId="0" xfId="0" applyFont="1" applyBorder="1" applyAlignment="1">
      <alignment horizontal="center" vertical="center" wrapText="1"/>
    </xf>
    <xf numFmtId="49" fontId="46" fillId="0" borderId="35" xfId="0" applyNumberFormat="1" applyFont="1" applyBorder="1" applyAlignment="1">
      <alignment horizontal="center" vertical="center" wrapText="1"/>
    </xf>
    <xf numFmtId="0" fontId="46" fillId="0" borderId="35" xfId="0" applyFont="1" applyBorder="1" applyAlignment="1">
      <alignment horizontal="center" vertical="center" wrapText="1"/>
    </xf>
    <xf numFmtId="0" fontId="46" fillId="0" borderId="35" xfId="0" applyFont="1" applyBorder="1" applyAlignment="1">
      <alignment horizontal="justify" vertical="top" wrapText="1"/>
    </xf>
    <xf numFmtId="0" fontId="46" fillId="0" borderId="65" xfId="0" applyFont="1" applyBorder="1" applyAlignment="1">
      <alignment horizontal="center" vertical="center" wrapText="1"/>
    </xf>
    <xf numFmtId="0" fontId="46" fillId="0" borderId="45" xfId="0" applyFont="1" applyBorder="1" applyAlignment="1">
      <alignment horizontal="center" vertical="center" wrapText="1"/>
    </xf>
    <xf numFmtId="49" fontId="46" fillId="0" borderId="28" xfId="0" applyNumberFormat="1" applyFont="1" applyBorder="1" applyAlignment="1">
      <alignment horizontal="center" vertical="center" wrapText="1"/>
    </xf>
    <xf numFmtId="0" fontId="46" fillId="0" borderId="77" xfId="0" applyFont="1" applyBorder="1" applyAlignment="1">
      <alignment horizontal="center" vertical="center" wrapText="1"/>
    </xf>
    <xf numFmtId="49" fontId="47" fillId="0" borderId="36" xfId="0" applyNumberFormat="1" applyFont="1" applyBorder="1" applyAlignment="1">
      <alignment horizontal="center" vertical="center" wrapText="1"/>
    </xf>
    <xf numFmtId="0" fontId="46" fillId="0" borderId="0" xfId="0" applyFont="1" applyAlignment="1">
      <alignment horizontal="center" vertical="center" wrapText="1"/>
    </xf>
    <xf numFmtId="0" fontId="46" fillId="0" borderId="34" xfId="66" applyFont="1" applyFill="1" applyBorder="1" applyAlignment="1">
      <alignment horizontal="justify" vertical="top" wrapText="1"/>
      <protection/>
    </xf>
    <xf numFmtId="49" fontId="50" fillId="0" borderId="34" xfId="66" applyNumberFormat="1" applyFont="1" applyFill="1" applyBorder="1" applyAlignment="1">
      <alignment horizontal="justify" vertical="top" wrapText="1"/>
      <protection/>
    </xf>
    <xf numFmtId="49" fontId="50" fillId="0" borderId="65" xfId="66" applyNumberFormat="1" applyFont="1" applyFill="1" applyBorder="1" applyAlignment="1">
      <alignment horizontal="justify" vertical="top" wrapText="1"/>
      <protection/>
    </xf>
    <xf numFmtId="0" fontId="49" fillId="0" borderId="28" xfId="0" applyFont="1" applyFill="1" applyBorder="1" applyAlignment="1">
      <alignment horizontal="justify" vertical="top"/>
    </xf>
    <xf numFmtId="0" fontId="49" fillId="0" borderId="36" xfId="0" applyFont="1" applyFill="1" applyBorder="1" applyAlignment="1">
      <alignment horizontal="justify" vertical="top"/>
    </xf>
    <xf numFmtId="0" fontId="46" fillId="0" borderId="61" xfId="0" applyFont="1" applyBorder="1" applyAlignment="1">
      <alignment horizontal="center" vertical="center" wrapText="1"/>
    </xf>
    <xf numFmtId="0" fontId="46" fillId="0" borderId="34" xfId="0" applyFont="1" applyBorder="1" applyAlignment="1">
      <alignment horizontal="justify" vertical="top" wrapText="1"/>
    </xf>
    <xf numFmtId="0" fontId="46" fillId="0" borderId="78" xfId="0" applyFont="1" applyBorder="1" applyAlignment="1">
      <alignment horizontal="center" vertical="center" wrapText="1"/>
    </xf>
    <xf numFmtId="0" fontId="49" fillId="0" borderId="28" xfId="67" applyFont="1" applyFill="1" applyBorder="1" applyAlignment="1">
      <alignment horizontal="justify" vertical="top"/>
      <protection/>
    </xf>
    <xf numFmtId="0" fontId="49" fillId="0" borderId="76" xfId="68" applyFont="1" applyFill="1" applyBorder="1" applyAlignment="1">
      <alignment horizontal="justify" vertical="top" wrapText="1"/>
      <protection/>
    </xf>
    <xf numFmtId="0" fontId="46" fillId="0" borderId="73" xfId="0" applyFont="1" applyBorder="1" applyAlignment="1">
      <alignment horizontal="center" vertical="center" wrapText="1"/>
    </xf>
    <xf numFmtId="0" fontId="46" fillId="0" borderId="76" xfId="0" applyFont="1" applyBorder="1" applyAlignment="1">
      <alignment horizontal="justify" vertical="top" wrapText="1"/>
    </xf>
    <xf numFmtId="0" fontId="49" fillId="0" borderId="76" xfId="69" applyFont="1" applyFill="1" applyBorder="1" applyAlignment="1">
      <alignment horizontal="justify" vertical="top"/>
      <protection/>
    </xf>
    <xf numFmtId="0" fontId="49" fillId="0" borderId="76" xfId="0" applyFont="1" applyFill="1" applyBorder="1" applyAlignment="1">
      <alignment horizontal="center" vertical="center"/>
    </xf>
    <xf numFmtId="0" fontId="46" fillId="0" borderId="0" xfId="0" applyFont="1" applyAlignment="1">
      <alignment horizontal="center" vertical="center"/>
    </xf>
    <xf numFmtId="0" fontId="46" fillId="0" borderId="76" xfId="0" applyFont="1" applyBorder="1" applyAlignment="1">
      <alignment horizontal="center" vertical="center"/>
    </xf>
    <xf numFmtId="0" fontId="46" fillId="0" borderId="28" xfId="0" applyFont="1" applyBorder="1" applyAlignment="1">
      <alignment horizontal="center" vertical="center"/>
    </xf>
    <xf numFmtId="0" fontId="46" fillId="0" borderId="78" xfId="0" applyFont="1" applyBorder="1" applyAlignment="1">
      <alignment horizontal="center" vertical="center"/>
    </xf>
    <xf numFmtId="49" fontId="46" fillId="0" borderId="28" xfId="0" applyNumberFormat="1" applyFont="1" applyBorder="1" applyAlignment="1">
      <alignment horizontal="center" vertical="center"/>
    </xf>
    <xf numFmtId="0" fontId="46" fillId="0" borderId="73" xfId="0" applyFont="1" applyBorder="1" applyAlignment="1">
      <alignment horizontal="center" vertical="center"/>
    </xf>
    <xf numFmtId="0" fontId="48" fillId="0" borderId="76" xfId="0" applyFont="1" applyBorder="1" applyAlignment="1">
      <alignment horizontal="center" vertical="center"/>
    </xf>
    <xf numFmtId="49" fontId="46" fillId="0" borderId="36" xfId="0" applyNumberFormat="1" applyFont="1" applyBorder="1" applyAlignment="1">
      <alignment horizontal="center" vertical="center"/>
    </xf>
    <xf numFmtId="0" fontId="49" fillId="0" borderId="28" xfId="57" applyFont="1" applyFill="1" applyBorder="1" applyAlignment="1">
      <alignment horizontal="justify" vertical="top"/>
      <protection/>
    </xf>
    <xf numFmtId="0" fontId="46" fillId="0" borderId="0" xfId="0" applyFont="1" applyBorder="1" applyAlignment="1">
      <alignment horizontal="center" vertical="center"/>
    </xf>
    <xf numFmtId="0" fontId="49" fillId="0" borderId="28" xfId="58" applyFont="1" applyFill="1" applyBorder="1" applyAlignment="1">
      <alignment horizontal="justify" vertical="top"/>
      <protection/>
    </xf>
    <xf numFmtId="0" fontId="46" fillId="0" borderId="45" xfId="0" applyFont="1" applyBorder="1" applyAlignment="1">
      <alignment horizontal="center" vertical="center"/>
    </xf>
    <xf numFmtId="0" fontId="49" fillId="0" borderId="28" xfId="59" applyFont="1" applyFill="1" applyBorder="1" applyAlignment="1">
      <alignment horizontal="justify" vertical="top"/>
      <protection/>
    </xf>
    <xf numFmtId="49" fontId="46" fillId="0" borderId="29" xfId="0" applyNumberFormat="1" applyFont="1" applyBorder="1" applyAlignment="1">
      <alignment horizontal="center" vertical="center"/>
    </xf>
    <xf numFmtId="0" fontId="46" fillId="0" borderId="64" xfId="0" applyFont="1" applyBorder="1" applyAlignment="1">
      <alignment horizontal="center" vertical="center"/>
    </xf>
    <xf numFmtId="0" fontId="46" fillId="0" borderId="33" xfId="0" applyFont="1" applyBorder="1" applyAlignment="1">
      <alignment horizontal="justify" vertical="top"/>
    </xf>
    <xf numFmtId="49" fontId="46" fillId="0" borderId="35" xfId="0" applyNumberFormat="1" applyFont="1" applyBorder="1" applyAlignment="1">
      <alignment horizontal="center" vertical="center"/>
    </xf>
    <xf numFmtId="0" fontId="48" fillId="0" borderId="65" xfId="0" applyFont="1" applyBorder="1" applyAlignment="1">
      <alignment horizontal="center" vertical="top"/>
    </xf>
    <xf numFmtId="0" fontId="46" fillId="0" borderId="61" xfId="0" applyFont="1" applyBorder="1" applyAlignment="1">
      <alignment horizontal="center" vertical="center"/>
    </xf>
    <xf numFmtId="0" fontId="49" fillId="32" borderId="34" xfId="60" applyFont="1" applyFill="1" applyBorder="1" applyAlignment="1">
      <alignment horizontal="justify" vertical="top" wrapText="1"/>
      <protection/>
    </xf>
    <xf numFmtId="0" fontId="49" fillId="32" borderId="34" xfId="61" applyFont="1" applyFill="1" applyBorder="1" applyAlignment="1">
      <alignment horizontal="justify" vertical="top" wrapText="1"/>
      <protection/>
    </xf>
    <xf numFmtId="0" fontId="49" fillId="32" borderId="65" xfId="62" applyFont="1" applyFill="1" applyBorder="1" applyAlignment="1">
      <alignment horizontal="justify" vertical="top"/>
      <protection/>
    </xf>
    <xf numFmtId="49" fontId="46" fillId="33" borderId="36" xfId="0" applyNumberFormat="1" applyFont="1" applyFill="1" applyBorder="1" applyAlignment="1">
      <alignment horizontal="center" vertical="center"/>
    </xf>
    <xf numFmtId="0" fontId="46" fillId="33" borderId="0" xfId="0" applyFont="1" applyFill="1" applyAlignment="1">
      <alignment horizontal="center" vertical="center"/>
    </xf>
    <xf numFmtId="0" fontId="46" fillId="33" borderId="0" xfId="0" applyFont="1" applyFill="1" applyAlignment="1">
      <alignment horizontal="justify" vertical="top"/>
    </xf>
    <xf numFmtId="0" fontId="46" fillId="33" borderId="76" xfId="0" applyFont="1" applyFill="1" applyBorder="1" applyAlignment="1">
      <alignment horizontal="center" vertical="center"/>
    </xf>
    <xf numFmtId="0" fontId="47" fillId="0" borderId="77" xfId="0" applyFont="1" applyBorder="1" applyAlignment="1">
      <alignment horizontal="center" vertical="center"/>
    </xf>
    <xf numFmtId="0" fontId="47" fillId="0" borderId="0" xfId="0" applyFont="1" applyAlignment="1">
      <alignment horizontal="center" vertical="center"/>
    </xf>
    <xf numFmtId="0" fontId="49" fillId="0" borderId="76" xfId="0" applyFont="1" applyBorder="1" applyAlignment="1">
      <alignment horizontal="justify" vertical="top"/>
    </xf>
    <xf numFmtId="0" fontId="49" fillId="0" borderId="28" xfId="0" applyFont="1" applyBorder="1" applyAlignment="1">
      <alignment wrapText="1"/>
    </xf>
    <xf numFmtId="0" fontId="49" fillId="0" borderId="28" xfId="0" applyFont="1" applyBorder="1" applyAlignment="1">
      <alignment horizontal="justify" vertical="top"/>
    </xf>
    <xf numFmtId="0" fontId="52" fillId="0" borderId="76" xfId="0" applyFont="1" applyBorder="1" applyAlignment="1">
      <alignment horizontal="center" vertical="center" wrapText="1"/>
    </xf>
    <xf numFmtId="0" fontId="49" fillId="0" borderId="28" xfId="0" applyFont="1" applyBorder="1" applyAlignment="1">
      <alignment horizontal="justify" vertical="top" wrapText="1"/>
    </xf>
    <xf numFmtId="0" fontId="47" fillId="0" borderId="76" xfId="0" applyFont="1" applyBorder="1" applyAlignment="1">
      <alignment horizontal="center" vertical="center" wrapText="1"/>
    </xf>
    <xf numFmtId="0" fontId="49" fillId="0" borderId="28" xfId="0" applyFont="1" applyBorder="1" applyAlignment="1">
      <alignment/>
    </xf>
    <xf numFmtId="0" fontId="46" fillId="0" borderId="28" xfId="0" applyFont="1" applyBorder="1" applyAlignment="1">
      <alignment horizontal="justify" vertical="top"/>
    </xf>
    <xf numFmtId="0" fontId="49" fillId="0" borderId="65" xfId="0" applyFont="1" applyBorder="1" applyAlignment="1">
      <alignment horizontal="justify" vertical="top"/>
    </xf>
    <xf numFmtId="0" fontId="46" fillId="0" borderId="77" xfId="0" applyFont="1" applyBorder="1" applyAlignment="1">
      <alignment horizontal="center" vertical="center"/>
    </xf>
    <xf numFmtId="49" fontId="49" fillId="0" borderId="36" xfId="0" applyNumberFormat="1" applyFont="1" applyBorder="1" applyAlignment="1">
      <alignment horizontal="center" vertical="center" wrapText="1"/>
    </xf>
    <xf numFmtId="0" fontId="49" fillId="0" borderId="0" xfId="0" applyFont="1" applyAlignment="1">
      <alignment horizontal="center" vertical="center" wrapText="1"/>
    </xf>
    <xf numFmtId="0" fontId="49" fillId="0" borderId="76" xfId="0" applyFont="1" applyBorder="1" applyAlignment="1">
      <alignment horizontal="center" vertical="center" wrapText="1"/>
    </xf>
    <xf numFmtId="0" fontId="49" fillId="0" borderId="0" xfId="0" applyFont="1" applyAlignment="1">
      <alignment horizontal="justify" vertical="top" wrapText="1"/>
    </xf>
    <xf numFmtId="0" fontId="49" fillId="0" borderId="29" xfId="0" applyFont="1" applyBorder="1" applyAlignment="1">
      <alignment horizontal="justify" vertical="top" wrapText="1"/>
    </xf>
    <xf numFmtId="0" fontId="46" fillId="0" borderId="33" xfId="0" applyFont="1" applyBorder="1" applyAlignment="1">
      <alignment horizontal="center" vertical="center" wrapText="1"/>
    </xf>
    <xf numFmtId="49" fontId="46" fillId="33" borderId="28" xfId="0" applyNumberFormat="1" applyFont="1" applyFill="1" applyBorder="1" applyAlignment="1">
      <alignment horizontal="center" vertical="center" wrapText="1"/>
    </xf>
    <xf numFmtId="0" fontId="46" fillId="33" borderId="73" xfId="0" applyFont="1" applyFill="1" applyBorder="1" applyAlignment="1">
      <alignment horizontal="center" vertical="center" wrapText="1"/>
    </xf>
    <xf numFmtId="0" fontId="49" fillId="33" borderId="73" xfId="0" applyFont="1" applyFill="1" applyBorder="1" applyAlignment="1">
      <alignment horizontal="justify" vertical="top" wrapText="1"/>
    </xf>
    <xf numFmtId="0" fontId="46" fillId="33" borderId="76" xfId="0" applyFont="1" applyFill="1" applyBorder="1" applyAlignment="1">
      <alignment horizontal="center" vertical="center" wrapText="1"/>
    </xf>
    <xf numFmtId="0" fontId="47" fillId="32" borderId="0" xfId="0" applyFont="1" applyFill="1" applyBorder="1" applyAlignment="1">
      <alignment horizontal="center" vertical="center" wrapText="1"/>
    </xf>
    <xf numFmtId="0" fontId="49" fillId="0" borderId="28" xfId="0" applyFont="1" applyBorder="1" applyAlignment="1">
      <alignment horizontal="justify" vertical="top"/>
    </xf>
    <xf numFmtId="0" fontId="34" fillId="32" borderId="0" xfId="0" applyFont="1" applyFill="1" applyBorder="1" applyAlignment="1">
      <alignment horizontal="center" vertical="center" wrapText="1"/>
    </xf>
    <xf numFmtId="0" fontId="46" fillId="32" borderId="34" xfId="0" applyFont="1" applyFill="1" applyBorder="1" applyAlignment="1">
      <alignment horizontal="center" vertical="center" wrapText="1"/>
    </xf>
    <xf numFmtId="49" fontId="46" fillId="33" borderId="28" xfId="0" applyNumberFormat="1" applyFont="1" applyFill="1" applyBorder="1" applyAlignment="1">
      <alignment horizontal="center" vertical="center"/>
    </xf>
    <xf numFmtId="0" fontId="46" fillId="33" borderId="73" xfId="0" applyFont="1" applyFill="1" applyBorder="1" applyAlignment="1">
      <alignment horizontal="center" vertical="center"/>
    </xf>
    <xf numFmtId="0" fontId="46" fillId="33" borderId="77" xfId="0" applyFont="1" applyFill="1" applyBorder="1" applyAlignment="1">
      <alignment horizontal="justify" vertical="top"/>
    </xf>
    <xf numFmtId="0" fontId="49" fillId="0" borderId="76" xfId="0" applyFont="1" applyBorder="1" applyAlignment="1">
      <alignment horizontal="justify" vertical="top" wrapText="1"/>
    </xf>
    <xf numFmtId="0" fontId="46" fillId="33" borderId="77" xfId="0" applyFont="1" applyFill="1" applyBorder="1" applyAlignment="1">
      <alignment horizontal="justify" vertical="top" wrapText="1"/>
    </xf>
    <xf numFmtId="0" fontId="47" fillId="0" borderId="28" xfId="0" applyFont="1" applyBorder="1" applyAlignment="1">
      <alignment horizontal="center" vertical="center" wrapText="1"/>
    </xf>
    <xf numFmtId="0" fontId="49" fillId="0" borderId="28" xfId="0" applyFont="1" applyBorder="1" applyAlignment="1">
      <alignment horizontal="justify" vertical="top" wrapText="1"/>
    </xf>
    <xf numFmtId="0" fontId="49" fillId="0" borderId="76" xfId="0" applyFont="1" applyBorder="1" applyAlignment="1">
      <alignment horizontal="center" vertical="center"/>
    </xf>
    <xf numFmtId="49" fontId="34" fillId="0" borderId="28" xfId="0" applyNumberFormat="1" applyFont="1" applyBorder="1" applyAlignment="1">
      <alignment horizontal="center" vertical="center" wrapText="1"/>
    </xf>
    <xf numFmtId="0" fontId="46" fillId="0" borderId="36" xfId="0" applyFont="1" applyBorder="1" applyAlignment="1">
      <alignment horizontal="center" vertical="center"/>
    </xf>
    <xf numFmtId="0" fontId="49" fillId="0" borderId="76" xfId="0" applyFont="1" applyBorder="1" applyAlignment="1">
      <alignment horizontal="center" vertical="center"/>
    </xf>
    <xf numFmtId="0" fontId="47" fillId="0" borderId="36" xfId="0" applyFont="1" applyBorder="1" applyAlignment="1">
      <alignment horizontal="center" vertical="center" wrapText="1"/>
    </xf>
    <xf numFmtId="0" fontId="46" fillId="0" borderId="33" xfId="0" applyFont="1" applyBorder="1" applyAlignment="1">
      <alignment horizontal="center" vertical="center"/>
    </xf>
    <xf numFmtId="0" fontId="34" fillId="0" borderId="0" xfId="0" applyFont="1" applyAlignment="1">
      <alignment horizontal="center" vertical="center"/>
    </xf>
    <xf numFmtId="0" fontId="34" fillId="0" borderId="76" xfId="0" applyFont="1" applyBorder="1" applyAlignment="1">
      <alignment horizontal="center" vertical="center"/>
    </xf>
    <xf numFmtId="49" fontId="47" fillId="0" borderId="36" xfId="0" applyNumberFormat="1" applyFont="1" applyBorder="1" applyAlignment="1">
      <alignment horizontal="center" vertical="center"/>
    </xf>
    <xf numFmtId="1" fontId="45" fillId="0" borderId="28" xfId="0" applyNumberFormat="1" applyFont="1" applyFill="1" applyBorder="1" applyAlignment="1">
      <alignment horizontal="center" vertical="center"/>
    </xf>
    <xf numFmtId="4" fontId="49" fillId="0" borderId="76" xfId="0" applyNumberFormat="1" applyFont="1" applyFill="1" applyBorder="1" applyAlignment="1">
      <alignment horizontal="center" vertical="center"/>
    </xf>
    <xf numFmtId="49" fontId="47" fillId="0" borderId="28" xfId="0" applyNumberFormat="1" applyFont="1" applyBorder="1" applyAlignment="1">
      <alignment horizontal="center" vertical="center"/>
    </xf>
    <xf numFmtId="0" fontId="34" fillId="0" borderId="0" xfId="0" applyFont="1" applyBorder="1" applyAlignment="1">
      <alignment horizontal="center" vertical="center"/>
    </xf>
    <xf numFmtId="0" fontId="46" fillId="33" borderId="0" xfId="0" applyFont="1" applyFill="1" applyBorder="1" applyAlignment="1">
      <alignment horizontal="justify" vertical="top"/>
    </xf>
    <xf numFmtId="0" fontId="32" fillId="0" borderId="76" xfId="0" applyFont="1" applyBorder="1" applyAlignment="1">
      <alignment horizontal="center" vertical="center"/>
    </xf>
    <xf numFmtId="0" fontId="34" fillId="33" borderId="76" xfId="0" applyFont="1" applyFill="1" applyBorder="1" applyAlignment="1">
      <alignment horizontal="center" vertical="center"/>
    </xf>
    <xf numFmtId="0" fontId="46" fillId="33" borderId="73" xfId="0" applyFont="1" applyFill="1" applyBorder="1" applyAlignment="1">
      <alignment horizontal="justify" vertical="top"/>
    </xf>
    <xf numFmtId="0" fontId="47" fillId="0" borderId="28" xfId="0" applyFont="1" applyBorder="1" applyAlignment="1">
      <alignment horizontal="justify" vertical="top"/>
    </xf>
    <xf numFmtId="0" fontId="49" fillId="0" borderId="29" xfId="0" applyFont="1" applyFill="1" applyBorder="1" applyAlignment="1">
      <alignment horizontal="justify" vertical="top"/>
    </xf>
    <xf numFmtId="0" fontId="49" fillId="32" borderId="36" xfId="0" applyFont="1" applyFill="1" applyBorder="1" applyAlignment="1">
      <alignment horizontal="justify" vertical="top"/>
    </xf>
    <xf numFmtId="0" fontId="46" fillId="0" borderId="36" xfId="0" applyFont="1" applyBorder="1" applyAlignment="1">
      <alignment horizontal="justify" vertical="top"/>
    </xf>
    <xf numFmtId="0" fontId="49" fillId="0" borderId="36" xfId="0" applyFont="1" applyFill="1" applyBorder="1" applyAlignment="1">
      <alignment horizontal="justify" vertical="top"/>
    </xf>
    <xf numFmtId="0" fontId="49" fillId="0" borderId="79" xfId="0" applyFont="1" applyFill="1" applyBorder="1" applyAlignment="1">
      <alignment horizontal="justify" vertical="top"/>
    </xf>
    <xf numFmtId="0" fontId="49" fillId="0" borderId="36" xfId="0" applyFont="1" applyFill="1" applyBorder="1" applyAlignment="1">
      <alignment horizontal="justify" vertical="top" wrapText="1"/>
    </xf>
    <xf numFmtId="0" fontId="49" fillId="0" borderId="36" xfId="0" applyFont="1" applyBorder="1" applyAlignment="1">
      <alignment horizontal="justify" vertical="top" wrapText="1"/>
    </xf>
    <xf numFmtId="0" fontId="49" fillId="0" borderId="36" xfId="0" applyFont="1" applyBorder="1" applyAlignment="1">
      <alignment horizontal="justify" vertical="top"/>
    </xf>
    <xf numFmtId="0" fontId="49" fillId="32" borderId="36" xfId="0" applyFont="1" applyFill="1" applyBorder="1" applyAlignment="1">
      <alignment horizontal="justify" vertical="top"/>
    </xf>
    <xf numFmtId="0" fontId="49" fillId="32" borderId="35" xfId="0" applyFont="1" applyFill="1" applyBorder="1" applyAlignment="1">
      <alignment horizontal="justify" vertical="top"/>
    </xf>
    <xf numFmtId="49" fontId="46" fillId="0" borderId="36" xfId="0" applyNumberFormat="1" applyFont="1" applyBorder="1" applyAlignment="1">
      <alignment horizontal="justify" vertical="justify" wrapText="1"/>
    </xf>
    <xf numFmtId="0" fontId="46" fillId="0" borderId="0" xfId="0" applyFont="1" applyAlignment="1">
      <alignment horizontal="justify" vertical="justify" wrapText="1"/>
    </xf>
    <xf numFmtId="0" fontId="49" fillId="0" borderId="0" xfId="0" applyFont="1" applyAlignment="1">
      <alignment horizontal="justify" vertical="justify" wrapText="1"/>
    </xf>
    <xf numFmtId="0" fontId="46" fillId="0" borderId="76" xfId="0" applyFont="1" applyBorder="1" applyAlignment="1">
      <alignment horizontal="justify" vertical="justify" wrapText="1"/>
    </xf>
    <xf numFmtId="0" fontId="49" fillId="0" borderId="36" xfId="0" applyFont="1" applyBorder="1" applyAlignment="1">
      <alignment horizontal="justify" vertical="top" wrapText="1"/>
    </xf>
    <xf numFmtId="0" fontId="49" fillId="0" borderId="0" xfId="0" applyFont="1" applyBorder="1" applyAlignment="1">
      <alignment horizontal="justify" vertical="top" wrapText="1"/>
    </xf>
    <xf numFmtId="0" fontId="45" fillId="0" borderId="28" xfId="0" applyFont="1" applyBorder="1" applyAlignment="1">
      <alignment horizontal="justify" vertical="top"/>
    </xf>
    <xf numFmtId="0" fontId="47" fillId="0" borderId="77" xfId="0" applyFont="1" applyBorder="1" applyAlignment="1">
      <alignment horizontal="justify" vertical="top"/>
    </xf>
    <xf numFmtId="0" fontId="49" fillId="0" borderId="80" xfId="0" applyFont="1" applyBorder="1" applyAlignment="1">
      <alignment horizontal="justify" vertical="top" wrapText="1"/>
    </xf>
    <xf numFmtId="0" fontId="49" fillId="0" borderId="81" xfId="0" applyFont="1" applyBorder="1" applyAlignment="1">
      <alignment horizontal="justify" vertical="top" wrapText="1"/>
    </xf>
    <xf numFmtId="0" fontId="49" fillId="0" borderId="0" xfId="0" applyFont="1" applyAlignment="1">
      <alignment/>
    </xf>
    <xf numFmtId="0" fontId="45" fillId="0" borderId="28" xfId="0" applyFont="1" applyFill="1" applyBorder="1" applyAlignment="1">
      <alignment horizontal="justify" vertical="top"/>
    </xf>
    <xf numFmtId="0" fontId="49" fillId="0" borderId="82" xfId="0" applyFont="1" applyBorder="1" applyAlignment="1">
      <alignment horizontal="justify" vertical="top" wrapText="1"/>
    </xf>
    <xf numFmtId="0" fontId="49" fillId="0" borderId="79" xfId="0" applyFont="1" applyBorder="1" applyAlignment="1">
      <alignment horizontal="justify" vertical="top" wrapText="1"/>
    </xf>
    <xf numFmtId="0" fontId="46" fillId="0" borderId="35" xfId="0" applyFont="1" applyBorder="1" applyAlignment="1">
      <alignment horizontal="justify" vertical="top"/>
    </xf>
    <xf numFmtId="49" fontId="46" fillId="0" borderId="33" xfId="0" applyNumberFormat="1" applyFont="1" applyBorder="1" applyAlignment="1">
      <alignment horizontal="center" vertical="center"/>
    </xf>
    <xf numFmtId="0" fontId="46" fillId="0" borderId="63" xfId="0" applyFont="1" applyBorder="1" applyAlignment="1">
      <alignment horizontal="center" vertical="center"/>
    </xf>
    <xf numFmtId="0" fontId="46" fillId="0" borderId="63" xfId="0" applyFont="1" applyBorder="1" applyAlignment="1">
      <alignment horizontal="justify" vertical="top"/>
    </xf>
    <xf numFmtId="49" fontId="46" fillId="0" borderId="0" xfId="0" applyNumberFormat="1" applyFont="1" applyBorder="1" applyAlignment="1">
      <alignment horizontal="center" vertical="center"/>
    </xf>
    <xf numFmtId="0" fontId="33" fillId="0" borderId="0" xfId="0" applyFont="1" applyBorder="1" applyAlignment="1">
      <alignment horizontal="justify" vertical="top"/>
    </xf>
    <xf numFmtId="49" fontId="46" fillId="0" borderId="34" xfId="0" applyNumberFormat="1" applyFont="1" applyBorder="1" applyAlignment="1">
      <alignment horizontal="center" vertical="center"/>
    </xf>
    <xf numFmtId="49" fontId="46" fillId="0" borderId="65" xfId="0" applyNumberFormat="1" applyFont="1" applyBorder="1" applyAlignment="1">
      <alignment horizontal="center" vertical="center"/>
    </xf>
    <xf numFmtId="0" fontId="49" fillId="0" borderId="0" xfId="0" applyFont="1" applyAlignment="1">
      <alignment horizontal="justify"/>
    </xf>
    <xf numFmtId="0" fontId="49" fillId="0" borderId="33" xfId="0" applyFont="1" applyBorder="1" applyAlignment="1">
      <alignment horizontal="center" vertical="center"/>
    </xf>
    <xf numFmtId="0" fontId="49" fillId="0" borderId="63" xfId="0" applyFont="1" applyBorder="1" applyAlignment="1">
      <alignment horizontal="center" vertical="center"/>
    </xf>
    <xf numFmtId="0" fontId="49" fillId="0" borderId="0" xfId="0" applyFont="1" applyAlignment="1">
      <alignment horizontal="justify" vertical="top"/>
    </xf>
    <xf numFmtId="0" fontId="45" fillId="0" borderId="0" xfId="0" applyFont="1" applyAlignment="1">
      <alignment horizontal="center"/>
    </xf>
    <xf numFmtId="0" fontId="49" fillId="0" borderId="34" xfId="0" applyFont="1" applyBorder="1" applyAlignment="1">
      <alignment horizontal="center" vertical="center"/>
    </xf>
    <xf numFmtId="0" fontId="49" fillId="0" borderId="0" xfId="0" applyFont="1" applyBorder="1" applyAlignment="1">
      <alignment horizontal="center" vertical="center"/>
    </xf>
    <xf numFmtId="0" fontId="54" fillId="0" borderId="34" xfId="0" applyFont="1" applyBorder="1" applyAlignment="1">
      <alignment/>
    </xf>
    <xf numFmtId="0" fontId="54" fillId="0" borderId="0" xfId="0" applyFont="1" applyBorder="1" applyAlignment="1">
      <alignment/>
    </xf>
    <xf numFmtId="0" fontId="45" fillId="0" borderId="0" xfId="0" applyFont="1" applyBorder="1" applyAlignment="1">
      <alignment horizontal="center" vertical="center" shrinkToFit="1"/>
    </xf>
    <xf numFmtId="0" fontId="45" fillId="0" borderId="0" xfId="0" applyFont="1" applyAlignment="1">
      <alignment horizontal="justify" vertical="top" shrinkToFit="1"/>
    </xf>
    <xf numFmtId="0" fontId="45" fillId="0" borderId="0" xfId="0" applyFont="1" applyAlignment="1">
      <alignment horizontal="justify"/>
    </xf>
    <xf numFmtId="0" fontId="54" fillId="0" borderId="0" xfId="0" applyFont="1" applyAlignment="1">
      <alignment/>
    </xf>
    <xf numFmtId="49" fontId="49" fillId="0" borderId="0" xfId="0" applyNumberFormat="1" applyFont="1" applyAlignment="1">
      <alignment horizontal="justify"/>
    </xf>
    <xf numFmtId="0" fontId="49" fillId="0" borderId="0" xfId="0" applyFont="1" applyBorder="1" applyAlignment="1">
      <alignment horizontal="justify"/>
    </xf>
    <xf numFmtId="0" fontId="56" fillId="0" borderId="0" xfId="0" applyFont="1" applyAlignment="1">
      <alignment horizontal="justify"/>
    </xf>
    <xf numFmtId="0" fontId="49" fillId="0" borderId="34" xfId="0" applyFont="1" applyBorder="1" applyAlignment="1">
      <alignment horizontal="justify" vertical="justify" wrapText="1"/>
    </xf>
    <xf numFmtId="0" fontId="49" fillId="0" borderId="0" xfId="0" applyFont="1" applyBorder="1" applyAlignment="1">
      <alignment horizontal="justify" vertical="justify" wrapText="1"/>
    </xf>
    <xf numFmtId="0" fontId="49" fillId="0" borderId="34" xfId="0" applyFont="1" applyBorder="1" applyAlignment="1">
      <alignment horizontal="center" vertical="center" wrapText="1"/>
    </xf>
    <xf numFmtId="0" fontId="45" fillId="0" borderId="0" xfId="0" applyFont="1" applyAlignment="1">
      <alignment horizontal="justify" vertical="justify" wrapText="1"/>
    </xf>
    <xf numFmtId="0" fontId="49" fillId="0" borderId="35" xfId="0" applyFont="1" applyBorder="1" applyAlignment="1">
      <alignment horizontal="justify"/>
    </xf>
    <xf numFmtId="0" fontId="49" fillId="0" borderId="65" xfId="0" applyFont="1" applyBorder="1" applyAlignment="1">
      <alignment horizontal="center" vertical="center"/>
    </xf>
    <xf numFmtId="0" fontId="49" fillId="0" borderId="45" xfId="0" applyFont="1" applyBorder="1" applyAlignment="1">
      <alignment horizontal="center" vertical="center"/>
    </xf>
    <xf numFmtId="0" fontId="49" fillId="0" borderId="64" xfId="0" applyFont="1" applyBorder="1" applyAlignment="1">
      <alignment horizontal="justify" vertical="top"/>
    </xf>
    <xf numFmtId="0" fontId="44" fillId="0" borderId="61" xfId="0" applyFont="1" applyBorder="1" applyAlignment="1">
      <alignment horizontal="center"/>
    </xf>
    <xf numFmtId="0" fontId="46" fillId="0" borderId="61" xfId="0" applyFont="1" applyBorder="1" applyAlignment="1">
      <alignment horizontal="justify" vertical="top"/>
    </xf>
    <xf numFmtId="0" fontId="33" fillId="0" borderId="61" xfId="0" applyFont="1" applyBorder="1" applyAlignment="1">
      <alignment horizontal="center" vertical="center"/>
    </xf>
    <xf numFmtId="0" fontId="46" fillId="0" borderId="78" xfId="0" applyFont="1" applyBorder="1" applyAlignment="1">
      <alignment horizontal="justify" vertical="top"/>
    </xf>
    <xf numFmtId="0" fontId="49" fillId="0" borderId="0" xfId="0" applyFont="1" applyBorder="1" applyAlignment="1">
      <alignment horizontal="justify" vertical="top"/>
    </xf>
    <xf numFmtId="0" fontId="33" fillId="0" borderId="0" xfId="0" applyFont="1" applyAlignment="1">
      <alignment horizontal="justify"/>
    </xf>
    <xf numFmtId="0" fontId="49" fillId="0" borderId="0" xfId="0" applyFont="1" applyAlignment="1">
      <alignment horizontal="left" indent="3"/>
    </xf>
    <xf numFmtId="0" fontId="49" fillId="0" borderId="35" xfId="0" applyFont="1" applyBorder="1" applyAlignment="1">
      <alignment horizontal="left" indent="3"/>
    </xf>
    <xf numFmtId="0" fontId="0" fillId="0" borderId="0" xfId="0" applyAlignment="1">
      <alignment/>
    </xf>
    <xf numFmtId="0" fontId="2" fillId="0" borderId="30" xfId="0" applyFont="1" applyBorder="1" applyAlignment="1">
      <alignment vertical="center" wrapText="1"/>
    </xf>
    <xf numFmtId="0" fontId="2" fillId="0" borderId="16" xfId="0" applyFont="1" applyBorder="1" applyAlignment="1">
      <alignment vertical="center" wrapText="1"/>
    </xf>
    <xf numFmtId="0" fontId="7" fillId="0" borderId="16" xfId="0" applyFont="1" applyBorder="1" applyAlignment="1">
      <alignment horizontal="right" wrapText="1"/>
    </xf>
    <xf numFmtId="0" fontId="2" fillId="0" borderId="19" xfId="0" applyFont="1" applyBorder="1" applyAlignment="1">
      <alignment vertical="top" wrapText="1"/>
    </xf>
    <xf numFmtId="0" fontId="2" fillId="0" borderId="16" xfId="0" applyFont="1" applyBorder="1" applyAlignment="1">
      <alignment horizontal="right" vertical="top" wrapText="1"/>
    </xf>
    <xf numFmtId="0" fontId="2" fillId="0" borderId="20" xfId="0" applyFont="1" applyBorder="1" applyAlignment="1">
      <alignment vertical="center" wrapText="1"/>
    </xf>
    <xf numFmtId="0" fontId="2" fillId="0" borderId="19" xfId="0" applyFont="1" applyBorder="1" applyAlignment="1">
      <alignment vertical="center" wrapText="1"/>
    </xf>
    <xf numFmtId="0" fontId="2" fillId="0" borderId="11" xfId="0" applyFont="1" applyBorder="1" applyAlignment="1">
      <alignment horizontal="right" wrapText="1"/>
    </xf>
    <xf numFmtId="0" fontId="7" fillId="0" borderId="21" xfId="0" applyFont="1" applyBorder="1" applyAlignment="1">
      <alignment horizontal="right" wrapText="1"/>
    </xf>
    <xf numFmtId="0" fontId="7" fillId="0" borderId="11" xfId="0" applyFont="1" applyBorder="1" applyAlignment="1">
      <alignment horizontal="right" wrapText="1"/>
    </xf>
    <xf numFmtId="0" fontId="7" fillId="0" borderId="10" xfId="0" applyFont="1" applyBorder="1" applyAlignment="1">
      <alignment horizontal="right" wrapText="1"/>
    </xf>
    <xf numFmtId="0" fontId="7" fillId="0" borderId="27" xfId="0" applyFont="1" applyBorder="1" applyAlignment="1">
      <alignment horizontal="right" wrapText="1"/>
    </xf>
    <xf numFmtId="0" fontId="7" fillId="0" borderId="14" xfId="0" applyFont="1" applyBorder="1" applyAlignment="1">
      <alignment horizontal="right" wrapText="1"/>
    </xf>
    <xf numFmtId="0" fontId="7" fillId="0" borderId="15" xfId="0" applyFont="1" applyBorder="1" applyAlignment="1">
      <alignment horizontal="right" wrapText="1"/>
    </xf>
    <xf numFmtId="0" fontId="2" fillId="0" borderId="19" xfId="0" applyFont="1" applyBorder="1" applyAlignment="1">
      <alignment wrapText="1"/>
    </xf>
    <xf numFmtId="0" fontId="2" fillId="0" borderId="27" xfId="0" applyFont="1" applyBorder="1" applyAlignment="1">
      <alignment horizontal="right" vertical="center" wrapText="1"/>
    </xf>
    <xf numFmtId="0" fontId="2" fillId="0" borderId="18" xfId="0" applyFont="1" applyBorder="1" applyAlignment="1">
      <alignment horizontal="right" vertical="center" wrapText="1"/>
    </xf>
    <xf numFmtId="0" fontId="2" fillId="0" borderId="83" xfId="0" applyFont="1" applyBorder="1" applyAlignment="1">
      <alignment horizontal="right" wrapText="1"/>
    </xf>
    <xf numFmtId="0" fontId="2" fillId="0" borderId="71" xfId="0" applyFont="1" applyBorder="1" applyAlignment="1">
      <alignment horizontal="right" wrapText="1"/>
    </xf>
    <xf numFmtId="0" fontId="2" fillId="0" borderId="61" xfId="0" applyFont="1" applyBorder="1" applyAlignment="1">
      <alignment horizontal="right" wrapText="1"/>
    </xf>
    <xf numFmtId="0" fontId="2" fillId="0" borderId="16" xfId="0" applyFont="1" applyBorder="1" applyAlignment="1">
      <alignment vertical="top" wrapText="1"/>
    </xf>
    <xf numFmtId="0" fontId="7" fillId="0" borderId="16" xfId="0" applyFont="1" applyBorder="1" applyAlignment="1">
      <alignment wrapText="1"/>
    </xf>
    <xf numFmtId="0" fontId="7" fillId="0" borderId="34" xfId="0" applyFont="1" applyBorder="1" applyAlignment="1">
      <alignment horizontal="right" wrapText="1"/>
    </xf>
    <xf numFmtId="0" fontId="2" fillId="0" borderId="21" xfId="0" applyFont="1" applyBorder="1" applyAlignment="1">
      <alignment wrapText="1"/>
    </xf>
    <xf numFmtId="0" fontId="2" fillId="0" borderId="10" xfId="0" applyFont="1" applyBorder="1" applyAlignment="1">
      <alignment wrapText="1"/>
    </xf>
    <xf numFmtId="0" fontId="2" fillId="0" borderId="27" xfId="0" applyFont="1" applyBorder="1" applyAlignment="1">
      <alignment wrapText="1"/>
    </xf>
    <xf numFmtId="0" fontId="2" fillId="0" borderId="15" xfId="0" applyFont="1" applyBorder="1" applyAlignment="1">
      <alignment wrapText="1"/>
    </xf>
    <xf numFmtId="0" fontId="2" fillId="0" borderId="16" xfId="0" applyFont="1" applyBorder="1" applyAlignment="1">
      <alignment horizontal="center" wrapText="1"/>
    </xf>
    <xf numFmtId="0" fontId="2" fillId="0" borderId="14" xfId="0" applyFont="1" applyBorder="1" applyAlignment="1">
      <alignment wrapText="1"/>
    </xf>
    <xf numFmtId="0" fontId="2" fillId="0" borderId="11" xfId="0" applyFont="1" applyBorder="1" applyAlignment="1">
      <alignment wrapText="1"/>
    </xf>
    <xf numFmtId="0" fontId="2" fillId="0" borderId="68" xfId="0" applyFont="1" applyBorder="1" applyAlignment="1">
      <alignment vertical="top" wrapText="1"/>
    </xf>
    <xf numFmtId="0" fontId="2" fillId="0" borderId="20" xfId="0" applyFont="1" applyBorder="1" applyAlignment="1">
      <alignment vertical="top" wrapText="1"/>
    </xf>
    <xf numFmtId="0" fontId="2" fillId="0" borderId="17" xfId="0" applyFont="1" applyBorder="1" applyAlignment="1">
      <alignment horizontal="center" vertical="top" wrapText="1"/>
    </xf>
    <xf numFmtId="0" fontId="2" fillId="0" borderId="38" xfId="0" applyFont="1" applyBorder="1" applyAlignment="1">
      <alignment vertical="top" wrapText="1"/>
    </xf>
    <xf numFmtId="0" fontId="3" fillId="0" borderId="20" xfId="0" applyFont="1" applyBorder="1" applyAlignment="1">
      <alignment horizontal="left" vertical="top" wrapText="1"/>
    </xf>
    <xf numFmtId="0" fontId="2" fillId="0" borderId="16" xfId="0" applyFont="1" applyBorder="1" applyAlignment="1">
      <alignment horizontal="center" vertical="top" wrapText="1"/>
    </xf>
    <xf numFmtId="0" fontId="2" fillId="0" borderId="16" xfId="0" applyFont="1" applyBorder="1" applyAlignment="1">
      <alignment wrapText="1"/>
    </xf>
    <xf numFmtId="0" fontId="7" fillId="0" borderId="21" xfId="0" applyFont="1" applyBorder="1" applyAlignment="1">
      <alignment wrapText="1"/>
    </xf>
    <xf numFmtId="0" fontId="7" fillId="0" borderId="11" xfId="0" applyFont="1" applyBorder="1" applyAlignment="1">
      <alignment wrapText="1"/>
    </xf>
    <xf numFmtId="0" fontId="7" fillId="0" borderId="10" xfId="0" applyFont="1" applyBorder="1" applyAlignment="1">
      <alignment wrapText="1"/>
    </xf>
    <xf numFmtId="0" fontId="7" fillId="0" borderId="27" xfId="0" applyFont="1" applyBorder="1" applyAlignment="1">
      <alignment vertical="center" wrapText="1"/>
    </xf>
    <xf numFmtId="0" fontId="7" fillId="0" borderId="14" xfId="0" applyFont="1" applyBorder="1" applyAlignment="1">
      <alignment vertical="center" wrapText="1"/>
    </xf>
    <xf numFmtId="0" fontId="7" fillId="0" borderId="15" xfId="0" applyFont="1" applyBorder="1" applyAlignment="1">
      <alignment vertical="center" wrapText="1"/>
    </xf>
    <xf numFmtId="0" fontId="7" fillId="0" borderId="27" xfId="0" applyFont="1" applyBorder="1" applyAlignment="1">
      <alignment wrapText="1"/>
    </xf>
    <xf numFmtId="0" fontId="7" fillId="0" borderId="14" xfId="0" applyFont="1" applyBorder="1" applyAlignment="1">
      <alignment wrapText="1"/>
    </xf>
    <xf numFmtId="0" fontId="7" fillId="0" borderId="15" xfId="0" applyFont="1" applyBorder="1" applyAlignment="1">
      <alignment wrapText="1"/>
    </xf>
    <xf numFmtId="0" fontId="3" fillId="0" borderId="16" xfId="0" applyFont="1" applyBorder="1" applyAlignment="1">
      <alignment horizontal="justify" vertical="top" wrapText="1"/>
    </xf>
    <xf numFmtId="0" fontId="2" fillId="0" borderId="16" xfId="0" applyFont="1" applyBorder="1" applyAlignment="1">
      <alignment horizontal="justify" vertical="top" wrapText="1"/>
    </xf>
    <xf numFmtId="0" fontId="3" fillId="0" borderId="27" xfId="0" applyFont="1" applyBorder="1" applyAlignment="1">
      <alignment horizontal="justify" vertical="top" wrapText="1"/>
    </xf>
    <xf numFmtId="0" fontId="2" fillId="0" borderId="16" xfId="0" applyFont="1" applyBorder="1" applyAlignment="1">
      <alignment vertical="center" wrapText="1"/>
    </xf>
    <xf numFmtId="0" fontId="2" fillId="0" borderId="40" xfId="0" applyFont="1" applyBorder="1" applyAlignment="1">
      <alignment horizontal="right" vertical="center" wrapText="1"/>
    </xf>
    <xf numFmtId="0" fontId="16" fillId="0" borderId="28" xfId="64" applyBorder="1" applyAlignment="1">
      <alignment horizontal="center"/>
      <protection/>
    </xf>
    <xf numFmtId="0" fontId="16" fillId="0" borderId="28" xfId="64" applyFill="1" applyBorder="1" applyAlignment="1">
      <alignment horizontal="center"/>
      <protection/>
    </xf>
    <xf numFmtId="0" fontId="16" fillId="0" borderId="28" xfId="64" applyFont="1" applyBorder="1" applyAlignment="1">
      <alignment horizontal="center"/>
      <protection/>
    </xf>
    <xf numFmtId="0" fontId="16" fillId="0" borderId="28" xfId="64" applyFont="1" applyBorder="1" applyAlignment="1">
      <alignment horizontal="center"/>
      <protection/>
    </xf>
    <xf numFmtId="0" fontId="56" fillId="0" borderId="0" xfId="0" applyFont="1" applyAlignment="1">
      <alignment/>
    </xf>
    <xf numFmtId="0" fontId="32" fillId="0" borderId="0" xfId="0" applyFont="1" applyAlignment="1">
      <alignment/>
    </xf>
    <xf numFmtId="0" fontId="56" fillId="0" borderId="0" xfId="0" applyFont="1" applyAlignment="1">
      <alignment/>
    </xf>
    <xf numFmtId="0" fontId="32" fillId="0" borderId="0" xfId="0" applyFont="1" applyAlignment="1">
      <alignment/>
    </xf>
    <xf numFmtId="0" fontId="32" fillId="0" borderId="74" xfId="0" applyFont="1" applyBorder="1" applyAlignment="1">
      <alignment horizontal="center" vertical="center"/>
    </xf>
    <xf numFmtId="0" fontId="32" fillId="0" borderId="28" xfId="0" applyFont="1" applyBorder="1" applyAlignment="1">
      <alignment/>
    </xf>
    <xf numFmtId="3" fontId="32" fillId="0" borderId="28" xfId="0" applyNumberFormat="1" applyFont="1" applyBorder="1" applyAlignment="1">
      <alignment horizontal="center" vertical="center"/>
    </xf>
    <xf numFmtId="0" fontId="32" fillId="0" borderId="28" xfId="0" applyFont="1" applyBorder="1" applyAlignment="1">
      <alignment wrapText="1"/>
    </xf>
    <xf numFmtId="0" fontId="32" fillId="0" borderId="32" xfId="0" applyFont="1" applyBorder="1" applyAlignment="1">
      <alignment horizontal="center" vertical="center"/>
    </xf>
    <xf numFmtId="0" fontId="32" fillId="0" borderId="84" xfId="0" applyFont="1" applyBorder="1" applyAlignment="1">
      <alignment wrapText="1"/>
    </xf>
    <xf numFmtId="0" fontId="32" fillId="0" borderId="84" xfId="0" applyFont="1" applyBorder="1" applyAlignment="1">
      <alignment horizontal="right" vertical="center"/>
    </xf>
    <xf numFmtId="0" fontId="32" fillId="0" borderId="84" xfId="0" applyFont="1" applyBorder="1" applyAlignment="1">
      <alignment horizontal="center" vertical="center"/>
    </xf>
    <xf numFmtId="0" fontId="32" fillId="0" borderId="84" xfId="0" applyFont="1" applyBorder="1" applyAlignment="1">
      <alignment/>
    </xf>
    <xf numFmtId="0" fontId="0" fillId="0" borderId="85" xfId="0" applyBorder="1" applyAlignment="1">
      <alignment/>
    </xf>
    <xf numFmtId="0" fontId="0" fillId="0" borderId="13" xfId="0" applyBorder="1" applyAlignment="1">
      <alignment/>
    </xf>
    <xf numFmtId="0" fontId="14" fillId="0" borderId="69" xfId="0" applyFont="1" applyFill="1" applyBorder="1" applyAlignment="1">
      <alignment/>
    </xf>
    <xf numFmtId="0" fontId="14" fillId="0" borderId="0" xfId="0" applyFont="1" applyFill="1" applyBorder="1" applyAlignment="1">
      <alignment/>
    </xf>
    <xf numFmtId="3" fontId="0" fillId="0" borderId="16" xfId="0" applyNumberFormat="1" applyBorder="1" applyAlignment="1">
      <alignment horizontal="center" vertical="center"/>
    </xf>
    <xf numFmtId="0" fontId="0" fillId="0" borderId="16" xfId="0" applyBorder="1" applyAlignment="1">
      <alignment/>
    </xf>
    <xf numFmtId="0" fontId="0" fillId="0" borderId="13" xfId="0" applyBorder="1" applyAlignment="1">
      <alignment horizontal="center"/>
    </xf>
    <xf numFmtId="0" fontId="0" fillId="0" borderId="71" xfId="0" applyBorder="1" applyAlignment="1">
      <alignment horizontal="center"/>
    </xf>
    <xf numFmtId="0" fontId="0" fillId="0" borderId="31" xfId="0" applyBorder="1" applyAlignment="1">
      <alignment horizontal="center" vertical="center"/>
    </xf>
    <xf numFmtId="0" fontId="0" fillId="0" borderId="86" xfId="0" applyBorder="1" applyAlignment="1">
      <alignment horizontal="center" vertical="center"/>
    </xf>
    <xf numFmtId="0" fontId="32" fillId="0" borderId="16" xfId="0" applyFont="1" applyBorder="1" applyAlignment="1">
      <alignment/>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19" xfId="0" applyBorder="1" applyAlignment="1">
      <alignment horizontal="center" vertical="center"/>
    </xf>
    <xf numFmtId="0" fontId="32" fillId="0" borderId="27" xfId="0" applyFont="1" applyBorder="1" applyAlignment="1">
      <alignment horizontal="left" vertical="top"/>
    </xf>
    <xf numFmtId="0" fontId="32" fillId="0" borderId="15" xfId="0" applyFont="1" applyBorder="1" applyAlignment="1">
      <alignment horizontal="left" vertical="top"/>
    </xf>
    <xf numFmtId="0" fontId="0" fillId="0" borderId="63" xfId="0" applyBorder="1" applyAlignment="1">
      <alignment horizontal="center" vertical="center"/>
    </xf>
    <xf numFmtId="3" fontId="0" fillId="0" borderId="12" xfId="0" applyNumberFormat="1" applyBorder="1" applyAlignment="1">
      <alignment horizontal="center" vertical="center"/>
    </xf>
    <xf numFmtId="3" fontId="0" fillId="0" borderId="13" xfId="0" applyNumberFormat="1" applyBorder="1" applyAlignment="1">
      <alignment horizontal="center" vertical="center"/>
    </xf>
    <xf numFmtId="0" fontId="0" fillId="0" borderId="13" xfId="0" applyBorder="1" applyAlignment="1">
      <alignment horizontal="center" vertical="center"/>
    </xf>
    <xf numFmtId="0" fontId="0" fillId="0" borderId="71" xfId="0" applyBorder="1" applyAlignment="1">
      <alignment horizontal="center" vertical="center"/>
    </xf>
    <xf numFmtId="0" fontId="3" fillId="0" borderId="24"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13" xfId="0" applyBorder="1" applyAlignment="1">
      <alignment/>
    </xf>
    <xf numFmtId="0" fontId="0" fillId="0" borderId="71" xfId="0" applyBorder="1" applyAlignment="1">
      <alignment/>
    </xf>
    <xf numFmtId="0" fontId="10" fillId="0" borderId="27" xfId="0" applyFont="1" applyBorder="1" applyAlignment="1">
      <alignment vertical="top" wrapText="1"/>
    </xf>
    <xf numFmtId="0" fontId="10" fillId="0" borderId="14" xfId="0" applyFont="1" applyBorder="1" applyAlignment="1">
      <alignment vertical="top" wrapText="1"/>
    </xf>
    <xf numFmtId="0" fontId="9" fillId="0" borderId="14" xfId="0" applyFont="1" applyBorder="1" applyAlignment="1">
      <alignment vertical="top" wrapText="1"/>
    </xf>
    <xf numFmtId="0" fontId="0" fillId="0" borderId="13" xfId="0" applyBorder="1" applyAlignment="1">
      <alignment vertical="top" wrapText="1"/>
    </xf>
    <xf numFmtId="0" fontId="0" fillId="0" borderId="14" xfId="0" applyFont="1" applyBorder="1" applyAlignment="1">
      <alignment vertical="top" wrapText="1"/>
    </xf>
    <xf numFmtId="0" fontId="9" fillId="0" borderId="14" xfId="0" applyFont="1" applyBorder="1" applyAlignment="1">
      <alignment horizontal="justify" vertical="top" wrapText="1"/>
    </xf>
    <xf numFmtId="0" fontId="9" fillId="0" borderId="14" xfId="0" applyFont="1" applyBorder="1" applyAlignment="1">
      <alignment horizontal="left" vertical="top" wrapText="1" indent="5"/>
    </xf>
    <xf numFmtId="0" fontId="9" fillId="0" borderId="15" xfId="0" applyFont="1" applyBorder="1" applyAlignment="1">
      <alignment horizontal="justify" vertical="top" wrapText="1"/>
    </xf>
    <xf numFmtId="0" fontId="10" fillId="0" borderId="27" xfId="0" applyFont="1" applyBorder="1" applyAlignment="1">
      <alignment horizontal="justify" vertical="top" wrapText="1"/>
    </xf>
    <xf numFmtId="0" fontId="9" fillId="0" borderId="14" xfId="0" applyFont="1" applyBorder="1" applyAlignment="1">
      <alignment vertical="top" wrapText="1"/>
    </xf>
    <xf numFmtId="0" fontId="9" fillId="0" borderId="15" xfId="0" applyFont="1" applyBorder="1" applyAlignment="1">
      <alignment vertical="top" wrapText="1"/>
    </xf>
    <xf numFmtId="0" fontId="10" fillId="0" borderId="14" xfId="0" applyFont="1" applyBorder="1" applyAlignment="1">
      <alignment horizontal="justify" vertical="top" wrapText="1"/>
    </xf>
    <xf numFmtId="0" fontId="0" fillId="0" borderId="27" xfId="0" applyBorder="1" applyAlignment="1">
      <alignment vertical="top" wrapText="1"/>
    </xf>
    <xf numFmtId="0" fontId="0" fillId="0" borderId="21" xfId="0" applyBorder="1" applyAlignment="1">
      <alignment vertical="top" wrapText="1"/>
    </xf>
    <xf numFmtId="0" fontId="32" fillId="0" borderId="0" xfId="0" applyFont="1" applyFill="1" applyBorder="1" applyAlignment="1">
      <alignment/>
    </xf>
    <xf numFmtId="0" fontId="32" fillId="0" borderId="89" xfId="0" applyFont="1" applyBorder="1" applyAlignment="1">
      <alignment/>
    </xf>
    <xf numFmtId="0" fontId="32" fillId="0" borderId="28" xfId="0" applyFont="1" applyBorder="1" applyAlignment="1">
      <alignment horizontal="center" vertical="center"/>
    </xf>
    <xf numFmtId="0" fontId="32" fillId="0" borderId="28" xfId="0" applyFont="1" applyBorder="1" applyAlignment="1">
      <alignment horizontal="right" vertical="center"/>
    </xf>
    <xf numFmtId="0" fontId="33" fillId="0" borderId="60" xfId="0" applyFont="1" applyBorder="1" applyAlignment="1">
      <alignment horizontal="center" vertical="center" wrapText="1"/>
    </xf>
    <xf numFmtId="0" fontId="33" fillId="0" borderId="59" xfId="0" applyFont="1" applyBorder="1" applyAlignment="1">
      <alignment horizontal="center" vertical="top" wrapText="1"/>
    </xf>
    <xf numFmtId="0" fontId="33" fillId="0" borderId="59" xfId="0" applyFont="1" applyBorder="1" applyAlignment="1">
      <alignment horizontal="center" vertical="center" wrapText="1"/>
    </xf>
    <xf numFmtId="0" fontId="33" fillId="0" borderId="59" xfId="0" applyFont="1" applyBorder="1" applyAlignment="1">
      <alignment vertical="top" wrapText="1"/>
    </xf>
    <xf numFmtId="0" fontId="33" fillId="0" borderId="58" xfId="0" applyFont="1" applyBorder="1" applyAlignment="1">
      <alignment horizontal="center" vertical="top" wrapText="1"/>
    </xf>
    <xf numFmtId="0" fontId="32" fillId="0" borderId="62" xfId="0" applyFont="1" applyBorder="1" applyAlignment="1">
      <alignment/>
    </xf>
    <xf numFmtId="0" fontId="3" fillId="0" borderId="0" xfId="0" applyFont="1" applyFill="1" applyBorder="1" applyAlignment="1">
      <alignment horizontal="center" vertical="top" wrapText="1"/>
    </xf>
    <xf numFmtId="0" fontId="3" fillId="0" borderId="0" xfId="0" applyFont="1" applyAlignment="1">
      <alignment/>
    </xf>
    <xf numFmtId="0" fontId="34" fillId="0" borderId="0" xfId="0" applyFont="1" applyAlignment="1">
      <alignment/>
    </xf>
    <xf numFmtId="0" fontId="14" fillId="0" borderId="0" xfId="0" applyFont="1" applyAlignment="1">
      <alignment/>
    </xf>
    <xf numFmtId="0" fontId="11" fillId="0" borderId="11" xfId="0" applyFont="1" applyBorder="1" applyAlignment="1">
      <alignment vertical="center" wrapText="1"/>
    </xf>
    <xf numFmtId="0" fontId="2" fillId="0" borderId="27" xfId="0" applyFont="1" applyBorder="1" applyAlignment="1">
      <alignment horizontal="center" vertical="center" wrapText="1"/>
    </xf>
    <xf numFmtId="0" fontId="2" fillId="0" borderId="14" xfId="0" applyFont="1" applyBorder="1" applyAlignment="1">
      <alignment horizontal="center" vertical="center" wrapText="1"/>
    </xf>
    <xf numFmtId="0" fontId="11" fillId="0" borderId="21" xfId="0" applyFont="1" applyBorder="1" applyAlignment="1">
      <alignment vertical="center" wrapText="1"/>
    </xf>
    <xf numFmtId="0" fontId="12" fillId="0" borderId="11" xfId="0" applyFont="1" applyBorder="1" applyAlignment="1">
      <alignment vertical="center" wrapText="1"/>
    </xf>
    <xf numFmtId="0" fontId="12" fillId="0" borderId="10" xfId="0" applyFont="1" applyBorder="1" applyAlignment="1">
      <alignment vertical="center" wrapText="1"/>
    </xf>
    <xf numFmtId="0" fontId="2" fillId="0" borderId="2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vertical="center" wrapText="1"/>
    </xf>
    <xf numFmtId="0" fontId="11" fillId="0" borderId="11" xfId="0" applyFont="1" applyBorder="1" applyAlignment="1">
      <alignment vertical="center" wrapText="1"/>
    </xf>
    <xf numFmtId="0" fontId="11"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14" fillId="0" borderId="0" xfId="0" applyFont="1" applyBorder="1" applyAlignment="1">
      <alignment horizontal="right"/>
    </xf>
    <xf numFmtId="0" fontId="14" fillId="0" borderId="0" xfId="0" applyFont="1" applyAlignment="1">
      <alignment horizontal="right"/>
    </xf>
    <xf numFmtId="0" fontId="2" fillId="0" borderId="21" xfId="0" applyFont="1" applyBorder="1" applyAlignment="1">
      <alignment horizontal="justify" vertical="top" wrapText="1"/>
    </xf>
    <xf numFmtId="0" fontId="2" fillId="0" borderId="21" xfId="0" applyFont="1" applyBorder="1" applyAlignment="1">
      <alignment horizontal="right" vertical="top" wrapText="1"/>
    </xf>
    <xf numFmtId="0" fontId="44" fillId="32" borderId="28" xfId="0" applyFont="1" applyFill="1" applyBorder="1" applyAlignment="1">
      <alignment horizontal="center" vertical="center" shrinkToFit="1"/>
    </xf>
    <xf numFmtId="0" fontId="45" fillId="32" borderId="28" xfId="0" applyFont="1" applyFill="1" applyBorder="1" applyAlignment="1">
      <alignment horizontal="center" vertical="center"/>
    </xf>
    <xf numFmtId="0" fontId="34" fillId="32" borderId="28" xfId="0" applyFont="1" applyFill="1" applyBorder="1" applyAlignment="1">
      <alignment horizontal="center" vertical="center" wrapText="1"/>
    </xf>
    <xf numFmtId="0" fontId="46" fillId="32" borderId="28" xfId="0" applyFont="1" applyFill="1" applyBorder="1" applyAlignment="1">
      <alignment horizontal="center" vertical="center" wrapText="1"/>
    </xf>
    <xf numFmtId="0" fontId="46" fillId="32" borderId="35" xfId="0" applyFont="1" applyFill="1" applyBorder="1" applyAlignment="1">
      <alignment horizontal="center" vertical="center" wrapText="1"/>
    </xf>
    <xf numFmtId="0" fontId="49" fillId="32" borderId="28" xfId="0" applyFont="1" applyFill="1" applyBorder="1" applyAlignment="1">
      <alignment horizontal="center" vertical="center"/>
    </xf>
    <xf numFmtId="0" fontId="46" fillId="32" borderId="28" xfId="0" applyFont="1" applyFill="1" applyBorder="1" applyAlignment="1">
      <alignment horizontal="center" vertical="center"/>
    </xf>
    <xf numFmtId="0" fontId="49" fillId="32" borderId="28" xfId="0" applyFont="1" applyFill="1" applyBorder="1" applyAlignment="1">
      <alignment horizontal="center" vertical="center" wrapText="1"/>
    </xf>
    <xf numFmtId="0" fontId="46" fillId="32" borderId="29" xfId="0" applyFont="1" applyFill="1" applyBorder="1" applyAlignment="1">
      <alignment horizontal="center" vertical="center" wrapText="1"/>
    </xf>
    <xf numFmtId="0" fontId="34" fillId="32" borderId="36" xfId="0" applyFont="1" applyFill="1" applyBorder="1" applyAlignment="1">
      <alignment horizontal="center" vertical="center" wrapText="1"/>
    </xf>
    <xf numFmtId="0" fontId="49" fillId="32" borderId="28" xfId="0" applyFont="1" applyFill="1" applyBorder="1" applyAlignment="1">
      <alignment horizontal="center" vertical="center"/>
    </xf>
    <xf numFmtId="0" fontId="34" fillId="32" borderId="28" xfId="0" applyFont="1" applyFill="1" applyBorder="1" applyAlignment="1">
      <alignment horizontal="center" vertical="center"/>
    </xf>
    <xf numFmtId="0" fontId="46" fillId="32" borderId="28" xfId="0" applyFont="1" applyFill="1" applyBorder="1" applyAlignment="1">
      <alignment horizontal="justify" vertical="justify" wrapText="1"/>
    </xf>
    <xf numFmtId="0" fontId="46" fillId="32" borderId="63" xfId="0" applyFont="1" applyFill="1" applyBorder="1" applyAlignment="1">
      <alignment horizontal="center" vertical="center"/>
    </xf>
    <xf numFmtId="0" fontId="46" fillId="32" borderId="0" xfId="0" applyFont="1" applyFill="1" applyBorder="1" applyAlignment="1">
      <alignment horizontal="center" vertical="center"/>
    </xf>
    <xf numFmtId="0" fontId="46" fillId="32" borderId="45" xfId="0" applyFont="1" applyFill="1" applyBorder="1" applyAlignment="1">
      <alignment horizontal="center" vertical="center"/>
    </xf>
    <xf numFmtId="0" fontId="49" fillId="32" borderId="63" xfId="0" applyFont="1" applyFill="1" applyBorder="1" applyAlignment="1">
      <alignment horizontal="center" vertical="center"/>
    </xf>
    <xf numFmtId="0" fontId="49" fillId="32" borderId="0" xfId="0" applyFont="1" applyFill="1" applyBorder="1" applyAlignment="1">
      <alignment horizontal="center" vertical="center"/>
    </xf>
    <xf numFmtId="0" fontId="54" fillId="32" borderId="0" xfId="0" applyFont="1" applyFill="1" applyBorder="1" applyAlignment="1">
      <alignment/>
    </xf>
    <xf numFmtId="49" fontId="49" fillId="32" borderId="0" xfId="0" applyNumberFormat="1" applyFont="1" applyFill="1" applyBorder="1" applyAlignment="1">
      <alignment horizontal="justify"/>
    </xf>
    <xf numFmtId="49" fontId="49" fillId="32" borderId="0" xfId="0" applyNumberFormat="1" applyFont="1" applyFill="1" applyBorder="1" applyAlignment="1">
      <alignment horizontal="justify" vertical="justify" wrapText="1"/>
    </xf>
    <xf numFmtId="0" fontId="49" fillId="32" borderId="0" xfId="0" applyFont="1" applyFill="1" applyBorder="1" applyAlignment="1">
      <alignment horizontal="justify"/>
    </xf>
    <xf numFmtId="0" fontId="49" fillId="32" borderId="0" xfId="0" applyFont="1" applyFill="1" applyBorder="1" applyAlignment="1">
      <alignment horizontal="justify" vertical="justify" wrapText="1"/>
    </xf>
    <xf numFmtId="0" fontId="49" fillId="32" borderId="0" xfId="0" applyFont="1" applyFill="1" applyBorder="1" applyAlignment="1">
      <alignment horizontal="center" vertical="center" wrapText="1"/>
    </xf>
    <xf numFmtId="0" fontId="49" fillId="32" borderId="45" xfId="0" applyFont="1" applyFill="1" applyBorder="1" applyAlignment="1">
      <alignment horizontal="center" vertical="center"/>
    </xf>
    <xf numFmtId="9" fontId="46" fillId="32" borderId="28" xfId="0" applyNumberFormat="1" applyFont="1" applyFill="1" applyBorder="1" applyAlignment="1">
      <alignment horizontal="center" vertical="center"/>
    </xf>
    <xf numFmtId="4" fontId="45" fillId="32" borderId="0" xfId="0" applyNumberFormat="1" applyFont="1" applyFill="1" applyBorder="1" applyAlignment="1">
      <alignment horizontal="center" vertical="center"/>
    </xf>
    <xf numFmtId="0" fontId="2" fillId="0" borderId="19" xfId="0" applyFont="1" applyBorder="1" applyAlignment="1">
      <alignment horizontal="right" vertical="top" wrapText="1"/>
    </xf>
    <xf numFmtId="0" fontId="2" fillId="0" borderId="18" xfId="0" applyFont="1" applyBorder="1" applyAlignment="1">
      <alignment horizontal="right" vertical="top" wrapText="1"/>
    </xf>
    <xf numFmtId="0" fontId="2" fillId="0" borderId="27" xfId="0" applyFont="1" applyBorder="1" applyAlignment="1">
      <alignment vertical="center" wrapText="1"/>
    </xf>
    <xf numFmtId="0" fontId="2" fillId="0" borderId="15" xfId="0" applyFont="1" applyBorder="1" applyAlignment="1">
      <alignment vertical="center" wrapText="1"/>
    </xf>
    <xf numFmtId="0" fontId="2" fillId="0" borderId="27" xfId="0" applyFont="1" applyBorder="1" applyAlignment="1">
      <alignment wrapText="1"/>
    </xf>
    <xf numFmtId="0" fontId="2" fillId="0" borderId="15" xfId="0" applyFont="1" applyBorder="1" applyAlignment="1">
      <alignment wrapText="1"/>
    </xf>
    <xf numFmtId="0" fontId="1" fillId="0" borderId="0" xfId="0" applyFont="1" applyAlignment="1">
      <alignment wrapText="1"/>
    </xf>
    <xf numFmtId="0" fontId="0" fillId="0" borderId="0" xfId="0" applyAlignment="1">
      <alignment/>
    </xf>
    <xf numFmtId="0" fontId="2" fillId="0" borderId="27" xfId="0" applyFont="1" applyBorder="1" applyAlignment="1">
      <alignment horizontal="right" wrapText="1"/>
    </xf>
    <xf numFmtId="0" fontId="2" fillId="0" borderId="15" xfId="0" applyFont="1" applyBorder="1" applyAlignment="1">
      <alignment horizontal="right" wrapText="1"/>
    </xf>
    <xf numFmtId="0" fontId="2" fillId="0" borderId="90" xfId="0" applyFont="1" applyBorder="1" applyAlignment="1">
      <alignment wrapText="1"/>
    </xf>
    <xf numFmtId="0" fontId="2" fillId="0" borderId="91" xfId="0" applyFont="1" applyBorder="1" applyAlignment="1">
      <alignment wrapText="1"/>
    </xf>
    <xf numFmtId="0" fontId="3" fillId="0" borderId="27"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88" xfId="0" applyFont="1" applyBorder="1" applyAlignment="1">
      <alignment vertical="center" wrapText="1"/>
    </xf>
    <xf numFmtId="0" fontId="3" fillId="0" borderId="20" xfId="0" applyFont="1" applyBorder="1" applyAlignment="1">
      <alignment vertical="center" wrapText="1"/>
    </xf>
    <xf numFmtId="0" fontId="3" fillId="0" borderId="12" xfId="0" applyFont="1" applyBorder="1" applyAlignment="1">
      <alignment vertical="center" wrapText="1"/>
    </xf>
    <xf numFmtId="0" fontId="3" fillId="0" borderId="2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92" xfId="0" applyFont="1" applyBorder="1" applyAlignment="1">
      <alignment vertical="center" wrapText="1"/>
    </xf>
    <xf numFmtId="0" fontId="2" fillId="0" borderId="93" xfId="0" applyFont="1" applyBorder="1" applyAlignment="1">
      <alignment vertical="center" wrapText="1"/>
    </xf>
    <xf numFmtId="0" fontId="2" fillId="0" borderId="68" xfId="0" applyFont="1" applyBorder="1" applyAlignment="1">
      <alignment horizontal="center" vertical="top" wrapText="1"/>
    </xf>
    <xf numFmtId="0" fontId="2" fillId="0" borderId="12" xfId="0" applyFont="1" applyBorder="1" applyAlignment="1">
      <alignment horizontal="center" vertical="top" wrapText="1"/>
    </xf>
    <xf numFmtId="0" fontId="2" fillId="0" borderId="27" xfId="0" applyFont="1" applyBorder="1" applyAlignment="1">
      <alignment horizontal="center" wrapText="1"/>
    </xf>
    <xf numFmtId="0" fontId="2" fillId="0" borderId="15" xfId="0" applyFont="1" applyBorder="1" applyAlignment="1">
      <alignment horizontal="center" wrapText="1"/>
    </xf>
    <xf numFmtId="0" fontId="2" fillId="0" borderId="21" xfId="0" applyFont="1" applyBorder="1" applyAlignment="1">
      <alignment horizontal="center" wrapText="1"/>
    </xf>
    <xf numFmtId="0" fontId="2" fillId="0" borderId="10" xfId="0" applyFont="1" applyBorder="1" applyAlignment="1">
      <alignment horizontal="center" wrapText="1"/>
    </xf>
    <xf numFmtId="0" fontId="2" fillId="0" borderId="14" xfId="0" applyFont="1" applyBorder="1" applyAlignment="1">
      <alignment horizontal="center" vertical="top" wrapText="1"/>
    </xf>
    <xf numFmtId="0" fontId="2" fillId="0" borderId="27" xfId="0" applyFont="1" applyBorder="1" applyAlignment="1">
      <alignment horizontal="center" vertical="top" wrapText="1"/>
    </xf>
    <xf numFmtId="0" fontId="2" fillId="0" borderId="15" xfId="0" applyFont="1" applyBorder="1" applyAlignment="1">
      <alignment horizontal="center" vertical="top" wrapText="1"/>
    </xf>
    <xf numFmtId="0" fontId="3" fillId="0" borderId="27" xfId="0" applyFont="1" applyBorder="1" applyAlignment="1">
      <alignment horizontal="center" vertical="top" wrapText="1"/>
    </xf>
    <xf numFmtId="0" fontId="3" fillId="0" borderId="15" xfId="0" applyFont="1" applyBorder="1" applyAlignment="1">
      <alignment horizontal="center" vertical="top" wrapText="1"/>
    </xf>
    <xf numFmtId="0" fontId="2" fillId="0" borderId="68" xfId="0" applyFont="1" applyBorder="1" applyAlignment="1">
      <alignment horizontal="right" wrapText="1"/>
    </xf>
    <xf numFmtId="0" fontId="2" fillId="0" borderId="12" xfId="0" applyFont="1" applyBorder="1" applyAlignment="1">
      <alignment horizontal="right" wrapText="1"/>
    </xf>
    <xf numFmtId="0" fontId="2" fillId="0" borderId="2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7" xfId="0" applyFont="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2" fillId="0" borderId="2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7" xfId="0" applyFont="1" applyBorder="1" applyAlignment="1">
      <alignment vertical="center" wrapText="1"/>
    </xf>
    <xf numFmtId="0" fontId="2" fillId="0" borderId="15" xfId="0" applyFont="1" applyBorder="1" applyAlignment="1">
      <alignment vertical="center" wrapText="1"/>
    </xf>
    <xf numFmtId="0" fontId="2" fillId="0" borderId="2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7" xfId="0" applyFont="1" applyBorder="1" applyAlignment="1">
      <alignment vertical="center" wrapText="1"/>
    </xf>
    <xf numFmtId="0" fontId="2" fillId="0" borderId="15" xfId="0" applyFont="1" applyBorder="1" applyAlignment="1">
      <alignment vertical="center" wrapText="1"/>
    </xf>
    <xf numFmtId="0" fontId="2" fillId="0" borderId="14" xfId="0" applyFont="1" applyBorder="1" applyAlignment="1">
      <alignment vertical="center" wrapText="1"/>
    </xf>
    <xf numFmtId="0" fontId="2" fillId="0" borderId="14" xfId="0" applyFont="1" applyBorder="1" applyAlignment="1">
      <alignment horizontal="center" vertical="center" wrapText="1"/>
    </xf>
    <xf numFmtId="0" fontId="2" fillId="0" borderId="14" xfId="0" applyFont="1" applyBorder="1" applyAlignment="1">
      <alignment vertical="center" wrapText="1"/>
    </xf>
    <xf numFmtId="0" fontId="0" fillId="0" borderId="0" xfId="0" applyAlignment="1">
      <alignment horizontal="center" wrapText="1"/>
    </xf>
    <xf numFmtId="3" fontId="0" fillId="0" borderId="27" xfId="0" applyNumberFormat="1" applyBorder="1" applyAlignment="1">
      <alignment horizontal="center" vertical="center"/>
    </xf>
    <xf numFmtId="3" fontId="0" fillId="0" borderId="15" xfId="0" applyNumberFormat="1" applyBorder="1" applyAlignment="1">
      <alignment horizontal="center" vertical="center"/>
    </xf>
    <xf numFmtId="0" fontId="0" fillId="0" borderId="27"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xf>
    <xf numFmtId="0" fontId="0" fillId="0" borderId="15" xfId="0" applyBorder="1" applyAlignment="1">
      <alignment horizontal="center"/>
    </xf>
    <xf numFmtId="0" fontId="34" fillId="0" borderId="0" xfId="0" applyFont="1" applyAlignment="1">
      <alignment horizontal="center"/>
    </xf>
    <xf numFmtId="0" fontId="33" fillId="0" borderId="0" xfId="0" applyFont="1" applyAlignment="1">
      <alignment horizontal="center" vertical="center" wrapText="1"/>
    </xf>
    <xf numFmtId="0" fontId="16" fillId="0" borderId="28" xfId="64" applyBorder="1" applyAlignment="1">
      <alignment horizontal="left"/>
      <protection/>
    </xf>
    <xf numFmtId="0" fontId="16" fillId="0" borderId="28" xfId="64" applyFont="1" applyBorder="1" applyAlignment="1">
      <alignment horizontal="left"/>
      <protection/>
    </xf>
    <xf numFmtId="0" fontId="16" fillId="0" borderId="28" xfId="64" applyFont="1" applyBorder="1" applyAlignment="1">
      <alignment horizontal="left"/>
      <protection/>
    </xf>
    <xf numFmtId="4" fontId="18" fillId="0" borderId="0" xfId="64" applyNumberFormat="1" applyFont="1" applyAlignment="1">
      <alignment horizontal="center" vertical="center"/>
      <protection/>
    </xf>
    <xf numFmtId="4" fontId="19" fillId="0" borderId="0" xfId="64" applyNumberFormat="1" applyFont="1" applyAlignment="1">
      <alignment horizontal="center" vertical="center"/>
      <protection/>
    </xf>
    <xf numFmtId="0" fontId="16" fillId="0" borderId="28" xfId="64" applyBorder="1" applyAlignment="1">
      <alignment horizontal="left" vertical="top"/>
      <protection/>
    </xf>
    <xf numFmtId="2" fontId="19" fillId="0" borderId="0" xfId="64" applyNumberFormat="1" applyFont="1" applyAlignment="1">
      <alignment horizontal="left" vertical="center"/>
      <protection/>
    </xf>
    <xf numFmtId="2" fontId="18" fillId="0" borderId="54" xfId="64" applyNumberFormat="1" applyFont="1" applyBorder="1" applyAlignment="1">
      <alignment horizontal="right" vertical="center" shrinkToFit="1"/>
      <protection/>
    </xf>
    <xf numFmtId="2" fontId="18" fillId="0" borderId="94" xfId="64" applyNumberFormat="1" applyFont="1" applyBorder="1" applyAlignment="1">
      <alignment horizontal="right" vertical="center" shrinkToFit="1"/>
      <protection/>
    </xf>
    <xf numFmtId="2" fontId="18" fillId="0" borderId="95" xfId="64" applyNumberFormat="1" applyFont="1" applyBorder="1" applyAlignment="1">
      <alignment horizontal="right" vertical="center" shrinkToFit="1"/>
      <protection/>
    </xf>
    <xf numFmtId="2" fontId="18" fillId="0" borderId="75" xfId="64" applyNumberFormat="1" applyFont="1" applyBorder="1" applyAlignment="1">
      <alignment horizontal="right" vertical="center" shrinkToFit="1"/>
      <protection/>
    </xf>
    <xf numFmtId="2" fontId="18" fillId="0" borderId="96" xfId="64" applyNumberFormat="1" applyFont="1" applyBorder="1" applyAlignment="1">
      <alignment horizontal="right" vertical="center" shrinkToFit="1"/>
      <protection/>
    </xf>
    <xf numFmtId="2" fontId="19" fillId="0" borderId="0" xfId="63" applyNumberFormat="1" applyFont="1" applyAlignment="1">
      <alignment horizontal="left" vertical="center"/>
      <protection/>
    </xf>
    <xf numFmtId="2" fontId="18" fillId="0" borderId="54" xfId="63" applyNumberFormat="1" applyFont="1" applyBorder="1" applyAlignment="1">
      <alignment horizontal="right" vertical="center" shrinkToFit="1"/>
      <protection/>
    </xf>
    <xf numFmtId="2" fontId="18" fillId="0" borderId="75" xfId="63" applyNumberFormat="1" applyFont="1" applyBorder="1" applyAlignment="1">
      <alignment horizontal="right" vertical="center" shrinkToFit="1"/>
      <protection/>
    </xf>
    <xf numFmtId="2" fontId="18" fillId="0" borderId="96" xfId="63" applyNumberFormat="1" applyFont="1" applyBorder="1" applyAlignment="1">
      <alignment horizontal="right" vertical="center" shrinkToFit="1"/>
      <protection/>
    </xf>
    <xf numFmtId="2" fontId="19" fillId="0" borderId="0" xfId="63" applyNumberFormat="1" applyFont="1" applyAlignment="1">
      <alignment horizontal="center" vertical="center"/>
      <protection/>
    </xf>
    <xf numFmtId="2" fontId="18" fillId="0" borderId="94" xfId="63" applyNumberFormat="1" applyFont="1" applyBorder="1" applyAlignment="1">
      <alignment horizontal="right" vertical="center" shrinkToFit="1"/>
      <protection/>
    </xf>
    <xf numFmtId="2" fontId="18" fillId="0" borderId="95" xfId="63" applyNumberFormat="1" applyFont="1" applyBorder="1" applyAlignment="1">
      <alignment horizontal="right" vertical="center" shrinkToFit="1"/>
      <protection/>
    </xf>
    <xf numFmtId="4" fontId="19" fillId="0" borderId="0" xfId="63" applyNumberFormat="1" applyFont="1" applyAlignment="1">
      <alignment horizontal="left" vertical="center"/>
      <protection/>
    </xf>
    <xf numFmtId="4" fontId="18" fillId="0" borderId="54" xfId="63" applyNumberFormat="1" applyFont="1" applyBorder="1" applyAlignment="1">
      <alignment horizontal="right" vertical="center" shrinkToFit="1"/>
      <protection/>
    </xf>
    <xf numFmtId="4" fontId="18" fillId="0" borderId="75" xfId="63" applyNumberFormat="1" applyFont="1" applyBorder="1" applyAlignment="1">
      <alignment horizontal="right" vertical="center" shrinkToFit="1"/>
      <protection/>
    </xf>
    <xf numFmtId="4" fontId="18" fillId="0" borderId="96" xfId="63" applyNumberFormat="1" applyFont="1" applyBorder="1" applyAlignment="1">
      <alignment horizontal="right" vertical="center" shrinkToFit="1"/>
      <protection/>
    </xf>
    <xf numFmtId="4" fontId="18" fillId="0" borderId="97" xfId="63" applyNumberFormat="1" applyFont="1" applyBorder="1" applyAlignment="1">
      <alignment horizontal="right" vertical="center" shrinkToFit="1"/>
      <protection/>
    </xf>
    <xf numFmtId="4" fontId="18" fillId="0" borderId="98" xfId="63" applyNumberFormat="1" applyFont="1" applyBorder="1" applyAlignment="1">
      <alignment horizontal="right" vertical="center" shrinkToFit="1"/>
      <protection/>
    </xf>
    <xf numFmtId="4" fontId="18" fillId="0" borderId="99" xfId="63" applyNumberFormat="1" applyFont="1" applyBorder="1" applyAlignment="1">
      <alignment horizontal="right" vertical="center" shrinkToFit="1"/>
      <protection/>
    </xf>
    <xf numFmtId="49" fontId="29" fillId="0" borderId="0" xfId="71" applyNumberFormat="1" applyFont="1" applyAlignment="1">
      <alignment horizontal="center" vertical="top" wrapText="1"/>
      <protection/>
    </xf>
    <xf numFmtId="4" fontId="18" fillId="0" borderId="54" xfId="70" applyNumberFormat="1" applyFont="1" applyBorder="1" applyAlignment="1">
      <alignment horizontal="right" vertical="center" shrinkToFit="1"/>
      <protection/>
    </xf>
    <xf numFmtId="4" fontId="19" fillId="0" borderId="0" xfId="70" applyNumberFormat="1" applyFont="1" applyAlignment="1">
      <alignment horizontal="left" vertical="center"/>
      <protection/>
    </xf>
    <xf numFmtId="4" fontId="18" fillId="0" borderId="75" xfId="70" applyNumberFormat="1" applyFont="1" applyBorder="1" applyAlignment="1">
      <alignment horizontal="right" vertical="center" shrinkToFit="1"/>
      <protection/>
    </xf>
    <xf numFmtId="4" fontId="18" fillId="0" borderId="96" xfId="70" applyNumberFormat="1" applyFont="1" applyBorder="1" applyAlignment="1">
      <alignment horizontal="right" vertical="center" shrinkToFit="1"/>
      <protection/>
    </xf>
    <xf numFmtId="0" fontId="3" fillId="0" borderId="100" xfId="0" applyFont="1" applyBorder="1" applyAlignment="1">
      <alignment horizontal="center" vertical="top" wrapText="1"/>
    </xf>
    <xf numFmtId="0" fontId="3" fillId="0" borderId="101" xfId="0" applyFont="1" applyBorder="1" applyAlignment="1">
      <alignment horizontal="center" vertical="top" wrapText="1"/>
    </xf>
    <xf numFmtId="0" fontId="3" fillId="0" borderId="16" xfId="0" applyFont="1" applyBorder="1" applyAlignment="1">
      <alignment horizontal="center" vertical="top" wrapText="1"/>
    </xf>
    <xf numFmtId="0" fontId="3" fillId="0" borderId="69" xfId="0" applyFont="1" applyBorder="1" applyAlignment="1">
      <alignment horizontal="center" vertical="center" wrapText="1"/>
    </xf>
    <xf numFmtId="0" fontId="3" fillId="0" borderId="27" xfId="0" applyFont="1" applyBorder="1" applyAlignment="1">
      <alignment horizontal="center" vertical="center" wrapText="1"/>
    </xf>
    <xf numFmtId="4" fontId="34" fillId="0" borderId="77" xfId="0" applyNumberFormat="1" applyFont="1" applyBorder="1" applyAlignment="1">
      <alignment horizontal="center" vertical="center" wrapText="1"/>
    </xf>
    <xf numFmtId="0" fontId="54" fillId="0" borderId="28" xfId="0" applyFont="1" applyBorder="1" applyAlignment="1">
      <alignment/>
    </xf>
    <xf numFmtId="0" fontId="54" fillId="32" borderId="28" xfId="0" applyFont="1" applyFill="1" applyBorder="1" applyAlignment="1">
      <alignment/>
    </xf>
    <xf numFmtId="0" fontId="49" fillId="32" borderId="28" xfId="0" applyFont="1" applyFill="1" applyBorder="1" applyAlignment="1">
      <alignment horizontal="justify"/>
    </xf>
    <xf numFmtId="0" fontId="49" fillId="0" borderId="28" xfId="0" applyFont="1" applyBorder="1" applyAlignment="1">
      <alignment horizontal="center" vertical="center"/>
    </xf>
    <xf numFmtId="0" fontId="54" fillId="32" borderId="28" xfId="0" applyFont="1" applyFill="1" applyBorder="1" applyAlignment="1">
      <alignment horizontal="center" vertical="center"/>
    </xf>
    <xf numFmtId="0" fontId="49" fillId="0" borderId="28" xfId="0" applyFont="1" applyBorder="1" applyAlignment="1">
      <alignment horizontal="justify"/>
    </xf>
    <xf numFmtId="0" fontId="49" fillId="32" borderId="28" xfId="0" applyFont="1" applyFill="1" applyBorder="1" applyAlignment="1">
      <alignment/>
    </xf>
    <xf numFmtId="0" fontId="44" fillId="0" borderId="76" xfId="0" applyFont="1" applyBorder="1" applyAlignment="1">
      <alignment horizontal="center" vertical="center" shrinkToFit="1"/>
    </xf>
    <xf numFmtId="0" fontId="46" fillId="0" borderId="34" xfId="0" applyFont="1" applyBorder="1" applyAlignment="1">
      <alignment horizontal="justify" vertical="top"/>
    </xf>
    <xf numFmtId="0" fontId="33" fillId="0" borderId="34" xfId="0" applyFont="1" applyBorder="1" applyAlignment="1">
      <alignment horizontal="center" vertical="center" wrapText="1"/>
    </xf>
    <xf numFmtId="0" fontId="46" fillId="0" borderId="65" xfId="0" applyFont="1" applyBorder="1" applyAlignment="1">
      <alignment horizontal="justify" vertical="top"/>
    </xf>
    <xf numFmtId="4" fontId="34" fillId="0" borderId="35" xfId="0" applyNumberFormat="1" applyFont="1" applyBorder="1" applyAlignment="1">
      <alignment horizontal="center" vertical="center" wrapText="1"/>
    </xf>
    <xf numFmtId="4" fontId="34" fillId="0" borderId="0" xfId="0" applyNumberFormat="1" applyFont="1" applyBorder="1" applyAlignment="1">
      <alignment horizontal="center" vertical="center" wrapText="1"/>
    </xf>
    <xf numFmtId="0" fontId="44" fillId="0" borderId="33" xfId="0" applyFont="1" applyBorder="1" applyAlignment="1">
      <alignment horizontal="center" vertical="center" shrinkToFit="1"/>
    </xf>
    <xf numFmtId="0" fontId="44" fillId="32" borderId="63" xfId="0" applyFont="1" applyFill="1" applyBorder="1" applyAlignment="1">
      <alignment horizontal="center" vertical="center" shrinkToFit="1"/>
    </xf>
    <xf numFmtId="0" fontId="44" fillId="0" borderId="63" xfId="0" applyFont="1" applyBorder="1" applyAlignment="1">
      <alignment horizontal="center" vertical="center" shrinkToFit="1"/>
    </xf>
    <xf numFmtId="4" fontId="34" fillId="0" borderId="64" xfId="0" applyNumberFormat="1" applyFont="1" applyBorder="1" applyAlignment="1">
      <alignment horizontal="center" vertical="center" wrapText="1"/>
    </xf>
    <xf numFmtId="0" fontId="46" fillId="0" borderId="34" xfId="0" applyFont="1" applyBorder="1" applyAlignment="1">
      <alignment horizontal="center" vertical="center"/>
    </xf>
    <xf numFmtId="4" fontId="34" fillId="0" borderId="61" xfId="0" applyNumberFormat="1" applyFont="1" applyBorder="1" applyAlignment="1">
      <alignment horizontal="center" vertical="center" wrapText="1"/>
    </xf>
    <xf numFmtId="0" fontId="46" fillId="0" borderId="65" xfId="0" applyFont="1" applyBorder="1" applyAlignment="1">
      <alignment horizontal="center" vertical="center"/>
    </xf>
    <xf numFmtId="4" fontId="34" fillId="0" borderId="78" xfId="0" applyNumberFormat="1" applyFont="1" applyBorder="1" applyAlignment="1">
      <alignment horizontal="center" vertical="center" wrapText="1"/>
    </xf>
    <xf numFmtId="0" fontId="49" fillId="32" borderId="73" xfId="0" applyFont="1" applyFill="1" applyBorder="1" applyAlignment="1">
      <alignment horizontal="center" vertical="center"/>
    </xf>
    <xf numFmtId="0" fontId="49" fillId="0" borderId="77" xfId="0" applyFont="1" applyBorder="1" applyAlignment="1">
      <alignment horizontal="center" vertical="center"/>
    </xf>
    <xf numFmtId="0" fontId="0" fillId="0" borderId="12" xfId="0" applyBorder="1" applyAlignment="1">
      <alignment horizontal="center"/>
    </xf>
    <xf numFmtId="0" fontId="0" fillId="0" borderId="12" xfId="0" applyBorder="1" applyAlignment="1">
      <alignment/>
    </xf>
    <xf numFmtId="0" fontId="0" fillId="0" borderId="28" xfId="0" applyBorder="1" applyAlignment="1">
      <alignment/>
    </xf>
    <xf numFmtId="0" fontId="0" fillId="0" borderId="76" xfId="0" applyBorder="1" applyAlignment="1">
      <alignment/>
    </xf>
    <xf numFmtId="0" fontId="0" fillId="0" borderId="102" xfId="0" applyBorder="1" applyAlignment="1">
      <alignment/>
    </xf>
    <xf numFmtId="0" fontId="0" fillId="0" borderId="87" xfId="0" applyBorder="1" applyAlignment="1">
      <alignment/>
    </xf>
    <xf numFmtId="3" fontId="0" fillId="0" borderId="87" xfId="0" applyNumberFormat="1" applyBorder="1" applyAlignment="1">
      <alignment/>
    </xf>
    <xf numFmtId="0" fontId="0" fillId="0" borderId="103" xfId="0" applyBorder="1" applyAlignment="1">
      <alignment/>
    </xf>
    <xf numFmtId="0" fontId="0" fillId="0" borderId="28" xfId="0" applyBorder="1" applyAlignment="1">
      <alignment horizontal="center"/>
    </xf>
    <xf numFmtId="0" fontId="0" fillId="0" borderId="28" xfId="0" applyBorder="1" applyAlignment="1">
      <alignment/>
    </xf>
    <xf numFmtId="0" fontId="14" fillId="0" borderId="76" xfId="0" applyFont="1" applyBorder="1" applyAlignment="1">
      <alignment horizontal="center"/>
    </xf>
    <xf numFmtId="0" fontId="14" fillId="0" borderId="77" xfId="0" applyFont="1" applyBorder="1" applyAlignment="1">
      <alignment horizontal="center"/>
    </xf>
    <xf numFmtId="0" fontId="2" fillId="0" borderId="27" xfId="0" applyFont="1" applyBorder="1" applyAlignment="1">
      <alignment horizontal="center" vertical="top" wrapText="1"/>
    </xf>
    <xf numFmtId="0" fontId="3" fillId="0" borderId="100" xfId="0" applyFont="1" applyBorder="1" applyAlignment="1">
      <alignment horizontal="center" vertical="center" wrapText="1"/>
    </xf>
    <xf numFmtId="0" fontId="3" fillId="0" borderId="101" xfId="0" applyFont="1" applyBorder="1" applyAlignment="1">
      <alignment horizontal="center" vertical="center" wrapText="1"/>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1" xfId="58"/>
    <cellStyle name="Normal 12" xfId="59"/>
    <cellStyle name="Normal 13" xfId="60"/>
    <cellStyle name="Normal 14" xfId="61"/>
    <cellStyle name="Normal 15" xfId="62"/>
    <cellStyle name="Normal 2" xfId="63"/>
    <cellStyle name="Normal 2 2" xfId="64"/>
    <cellStyle name="Normal 3" xfId="65"/>
    <cellStyle name="Normal 6" xfId="66"/>
    <cellStyle name="Normal 7" xfId="67"/>
    <cellStyle name="Normal 8" xfId="68"/>
    <cellStyle name="Normal 9" xfId="69"/>
    <cellStyle name="Normal_put do T21" xfId="70"/>
    <cellStyle name="Normal_Put T11 do T21" xfId="71"/>
    <cellStyle name="Note" xfId="72"/>
    <cellStyle name="Output" xfId="73"/>
    <cellStyle name="Percent"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0</xdr:rowOff>
    </xdr:from>
    <xdr:to>
      <xdr:col>1</xdr:col>
      <xdr:colOff>3305175</xdr:colOff>
      <xdr:row>19</xdr:row>
      <xdr:rowOff>152400</xdr:rowOff>
    </xdr:to>
    <xdr:pic>
      <xdr:nvPicPr>
        <xdr:cNvPr id="1" name="Picture 2"/>
        <xdr:cNvPicPr preferRelativeResize="1">
          <a:picLocks noChangeAspect="1"/>
        </xdr:cNvPicPr>
      </xdr:nvPicPr>
      <xdr:blipFill>
        <a:blip r:embed="rId1"/>
        <a:stretch>
          <a:fillRect/>
        </a:stretch>
      </xdr:blipFill>
      <xdr:spPr>
        <a:xfrm>
          <a:off x="409575" y="4000500"/>
          <a:ext cx="3305175" cy="1924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a\Downloads\Pepelovod%20za%20J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VK-Rekapitulacija"/>
      <sheetName val="Drenažni bazen"/>
      <sheetName val="Put T11-T21"/>
    </sheetNames>
    <sheetDataSet>
      <sheetData sheetId="2">
        <row r="85">
          <cell r="D8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vml" /><Relationship Id="rId3"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F23"/>
  <sheetViews>
    <sheetView tabSelected="1" zoomScalePageLayoutView="0" workbookViewId="0" topLeftCell="A1">
      <selection activeCell="B4" sqref="B4"/>
    </sheetView>
  </sheetViews>
  <sheetFormatPr defaultColWidth="9.140625" defaultRowHeight="15"/>
  <cols>
    <col min="2" max="2" width="35.00390625" style="0" customWidth="1"/>
    <col min="3" max="3" width="17.421875" style="0" customWidth="1"/>
    <col min="4" max="4" width="12.140625" style="0" customWidth="1"/>
    <col min="5" max="5" width="22.00390625" style="0" customWidth="1"/>
  </cols>
  <sheetData>
    <row r="3" ht="15">
      <c r="A3" t="s">
        <v>1903</v>
      </c>
    </row>
    <row r="4" ht="15">
      <c r="B4" s="9" t="s">
        <v>1904</v>
      </c>
    </row>
    <row r="7" spans="1:6" ht="15">
      <c r="A7" s="1167" t="s">
        <v>1900</v>
      </c>
      <c r="B7" s="1167" t="s">
        <v>1901</v>
      </c>
      <c r="C7" s="1161" t="s">
        <v>1898</v>
      </c>
      <c r="D7" s="1166" t="s">
        <v>1902</v>
      </c>
      <c r="E7" s="1166" t="s">
        <v>1899</v>
      </c>
      <c r="F7" s="5"/>
    </row>
    <row r="8" spans="1:5" ht="15">
      <c r="A8" s="1158">
        <v>1</v>
      </c>
      <c r="B8" s="1159" t="s">
        <v>1355</v>
      </c>
      <c r="C8" s="1162">
        <f>'MVK-isporuka cevi i opreme'!F175</f>
        <v>0</v>
      </c>
      <c r="D8" s="1160"/>
      <c r="E8" s="1160">
        <f>C8+D8</f>
        <v>0</v>
      </c>
    </row>
    <row r="9" spans="1:5" ht="15">
      <c r="A9" s="946">
        <v>2</v>
      </c>
      <c r="B9" s="941" t="s">
        <v>1356</v>
      </c>
      <c r="C9" s="1163">
        <f>'MVK-maš.montaža cevi i opreme'!G171</f>
        <v>0</v>
      </c>
      <c r="D9" s="1160"/>
      <c r="E9" s="1160">
        <f>C9+D9</f>
        <v>0</v>
      </c>
    </row>
    <row r="10" spans="1:5" ht="15">
      <c r="A10" s="946">
        <v>3</v>
      </c>
      <c r="B10" s="941" t="s">
        <v>1357</v>
      </c>
      <c r="C10" s="1163">
        <f>'MVK-nab. i ugr. ur. povr. vode'!F151</f>
        <v>0</v>
      </c>
      <c r="D10" s="1160"/>
      <c r="E10" s="1160">
        <f>C10+D10</f>
        <v>0</v>
      </c>
    </row>
    <row r="11" spans="1:5" ht="15">
      <c r="A11" s="946">
        <v>4</v>
      </c>
      <c r="B11" s="941" t="s">
        <v>1358</v>
      </c>
      <c r="C11" s="1163">
        <f>'MVK-nab.i.ugr.pump.st.povr.vode'!F160</f>
        <v>0</v>
      </c>
      <c r="D11" s="1160"/>
      <c r="E11" s="1160">
        <f>C11+D11</f>
        <v>0</v>
      </c>
    </row>
    <row r="12" spans="1:5" ht="15">
      <c r="A12" s="946">
        <v>5</v>
      </c>
      <c r="B12" s="941" t="s">
        <v>1359</v>
      </c>
      <c r="C12" s="1163">
        <f>'MUK-radovi u krugu TEKO A'!F15</f>
        <v>0</v>
      </c>
      <c r="D12" s="1160"/>
      <c r="E12" s="1160">
        <f>C12+D12</f>
        <v>0</v>
      </c>
    </row>
    <row r="13" spans="1:5" ht="15">
      <c r="A13" s="946">
        <v>6</v>
      </c>
      <c r="B13" s="941" t="s">
        <v>1360</v>
      </c>
      <c r="C13" s="1163">
        <f>'MUK-sisstem za usisav. pepela'!F10</f>
        <v>0</v>
      </c>
      <c r="D13" s="1160"/>
      <c r="E13" s="1160">
        <f>C13+D13</f>
        <v>0</v>
      </c>
    </row>
    <row r="14" spans="1:5" ht="15">
      <c r="A14" s="946">
        <v>7</v>
      </c>
      <c r="B14" s="963" t="s">
        <v>1361</v>
      </c>
      <c r="C14" s="1164">
        <f>'GVK-Rekapitulacija'!F21</f>
        <v>0</v>
      </c>
      <c r="D14" s="1160"/>
      <c r="E14" s="1160">
        <f>C14+D14</f>
        <v>0</v>
      </c>
    </row>
    <row r="15" spans="1:5" ht="15.75" thickBot="1">
      <c r="A15" s="947">
        <v>8</v>
      </c>
      <c r="B15" s="964" t="s">
        <v>16</v>
      </c>
      <c r="C15" s="1165">
        <f>'EVUK-Elektroradovi '!G693</f>
        <v>0</v>
      </c>
      <c r="D15" s="1160"/>
      <c r="E15" s="1160">
        <f>C15+D15</f>
        <v>0</v>
      </c>
    </row>
    <row r="16" ht="15">
      <c r="A16" s="9"/>
    </row>
    <row r="17" spans="1:5" ht="15">
      <c r="A17" s="1168" t="s">
        <v>1362</v>
      </c>
      <c r="B17" s="1169"/>
      <c r="C17" s="1160">
        <f>SUM(C8:C16)</f>
        <v>0</v>
      </c>
      <c r="D17" s="1160">
        <f>SUM(D8:D16)</f>
        <v>0</v>
      </c>
      <c r="E17" s="1160">
        <f>SUM(E8:E16)</f>
        <v>0</v>
      </c>
    </row>
    <row r="18" ht="15">
      <c r="A18" s="9"/>
    </row>
    <row r="19" ht="15">
      <c r="A19" s="9"/>
    </row>
    <row r="20" ht="15">
      <c r="A20" s="9"/>
    </row>
    <row r="21" ht="15">
      <c r="A21" s="9"/>
    </row>
    <row r="22" ht="15">
      <c r="A22" s="9"/>
    </row>
    <row r="23" ht="15">
      <c r="A23" s="9"/>
    </row>
  </sheetData>
  <sheetProtection/>
  <mergeCells count="1">
    <mergeCell ref="A17:B17"/>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X72"/>
  <sheetViews>
    <sheetView showZeros="0" zoomScalePageLayoutView="0" workbookViewId="0" topLeftCell="C40">
      <selection activeCell="M56" sqref="M56"/>
    </sheetView>
  </sheetViews>
  <sheetFormatPr defaultColWidth="9.140625" defaultRowHeight="15"/>
  <cols>
    <col min="1" max="1" width="9.140625" style="136" customWidth="1"/>
    <col min="2" max="3" width="3.00390625" style="136" bestFit="1" customWidth="1"/>
    <col min="4" max="4" width="39.00390625" style="136" customWidth="1"/>
    <col min="5" max="5" width="12.7109375" style="136" bestFit="1" customWidth="1"/>
    <col min="6" max="6" width="10.421875" style="230" customWidth="1"/>
    <col min="7" max="7" width="13.00390625" style="420" customWidth="1"/>
    <col min="8" max="8" width="15.140625" style="420" customWidth="1"/>
    <col min="9" max="16384" width="9.140625" style="136" customWidth="1"/>
  </cols>
  <sheetData>
    <row r="1" spans="2:12" ht="15">
      <c r="B1" s="229"/>
      <c r="C1" s="146"/>
      <c r="D1" s="146"/>
      <c r="E1" s="142"/>
      <c r="F1" s="141"/>
      <c r="G1" s="140"/>
      <c r="H1" s="140"/>
      <c r="I1" s="146"/>
      <c r="J1" s="146"/>
      <c r="K1" s="146"/>
      <c r="L1" s="146"/>
    </row>
    <row r="2" spans="2:12" ht="15.75" thickBot="1">
      <c r="B2" s="229"/>
      <c r="C2" s="146"/>
      <c r="D2" s="228" t="s">
        <v>691</v>
      </c>
      <c r="E2" s="142"/>
      <c r="F2" s="141"/>
      <c r="G2" s="140"/>
      <c r="H2" s="140"/>
      <c r="I2" s="146"/>
      <c r="J2" s="146"/>
      <c r="K2" s="146"/>
      <c r="L2" s="146"/>
    </row>
    <row r="3" spans="2:12" ht="36">
      <c r="B3" s="227" t="s">
        <v>293</v>
      </c>
      <c r="C3" s="226" t="s">
        <v>292</v>
      </c>
      <c r="D3" s="225" t="s">
        <v>291</v>
      </c>
      <c r="E3" s="224" t="s">
        <v>290</v>
      </c>
      <c r="F3" s="223" t="s">
        <v>695</v>
      </c>
      <c r="G3" s="222" t="s">
        <v>1888</v>
      </c>
      <c r="H3" s="221" t="s">
        <v>1891</v>
      </c>
      <c r="I3" s="139"/>
      <c r="J3" s="220"/>
      <c r="K3" s="219"/>
      <c r="L3" s="218"/>
    </row>
    <row r="4" spans="2:12" ht="15.75" thickBot="1">
      <c r="B4" s="181">
        <v>1</v>
      </c>
      <c r="C4" s="217">
        <v>2</v>
      </c>
      <c r="D4" s="217">
        <v>3</v>
      </c>
      <c r="E4" s="217">
        <v>4</v>
      </c>
      <c r="F4" s="216">
        <v>5</v>
      </c>
      <c r="G4" s="215">
        <v>6</v>
      </c>
      <c r="H4" s="214">
        <v>7</v>
      </c>
      <c r="I4" s="142"/>
      <c r="J4" s="142"/>
      <c r="K4" s="142"/>
      <c r="L4" s="142"/>
    </row>
    <row r="5" spans="2:12" ht="15.75" thickTop="1">
      <c r="B5" s="163"/>
      <c r="C5" s="184"/>
      <c r="D5" s="184"/>
      <c r="E5" s="184"/>
      <c r="F5" s="191"/>
      <c r="G5" s="190"/>
      <c r="H5" s="189"/>
      <c r="I5" s="142"/>
      <c r="J5" s="142"/>
      <c r="K5" s="142"/>
      <c r="L5" s="142"/>
    </row>
    <row r="6" spans="2:12" ht="15">
      <c r="B6" s="163"/>
      <c r="C6" s="184"/>
      <c r="D6" s="167" t="s">
        <v>289</v>
      </c>
      <c r="E6" s="184"/>
      <c r="F6" s="191"/>
      <c r="G6" s="190"/>
      <c r="H6" s="189"/>
      <c r="I6" s="142"/>
      <c r="J6" s="142"/>
      <c r="K6" s="142"/>
      <c r="L6" s="142"/>
    </row>
    <row r="7" spans="2:12" ht="15">
      <c r="B7" s="163"/>
      <c r="C7" s="184"/>
      <c r="D7" s="184"/>
      <c r="E7" s="184"/>
      <c r="F7" s="191"/>
      <c r="G7" s="190"/>
      <c r="H7" s="189"/>
      <c r="I7" s="142"/>
      <c r="J7" s="142"/>
      <c r="K7" s="142"/>
      <c r="L7" s="142"/>
    </row>
    <row r="8" spans="2:12" ht="45">
      <c r="B8" s="163">
        <v>1</v>
      </c>
      <c r="C8" s="184"/>
      <c r="D8" s="205" t="s">
        <v>288</v>
      </c>
      <c r="E8" s="184"/>
      <c r="F8" s="191"/>
      <c r="G8" s="190"/>
      <c r="H8" s="189"/>
      <c r="I8" s="142"/>
      <c r="J8" s="142"/>
      <c r="K8" s="142"/>
      <c r="L8" s="142"/>
    </row>
    <row r="9" spans="2:12" ht="15">
      <c r="B9" s="157"/>
      <c r="C9" s="198"/>
      <c r="D9" s="185"/>
      <c r="E9" s="209"/>
      <c r="F9" s="213"/>
      <c r="G9" s="212"/>
      <c r="H9" s="211"/>
      <c r="I9" s="142"/>
      <c r="J9" s="142"/>
      <c r="K9" s="142"/>
      <c r="L9" s="142"/>
    </row>
    <row r="10" spans="2:12" ht="45">
      <c r="B10" s="188">
        <v>2</v>
      </c>
      <c r="C10" s="187"/>
      <c r="D10" s="205" t="s">
        <v>690</v>
      </c>
      <c r="E10" s="199"/>
      <c r="F10" s="195"/>
      <c r="G10" s="194"/>
      <c r="H10" s="193"/>
      <c r="I10" s="142"/>
      <c r="J10" s="142"/>
      <c r="K10" s="142"/>
      <c r="L10" s="142"/>
    </row>
    <row r="11" spans="2:12" ht="15">
      <c r="B11" s="163"/>
      <c r="C11" s="184"/>
      <c r="D11" s="210"/>
      <c r="E11" s="209"/>
      <c r="F11" s="191"/>
      <c r="G11" s="190"/>
      <c r="H11" s="189"/>
      <c r="I11" s="142"/>
      <c r="J11" s="142"/>
      <c r="K11" s="142"/>
      <c r="L11" s="142"/>
    </row>
    <row r="12" spans="2:12" ht="15.75" thickBot="1">
      <c r="B12" s="181"/>
      <c r="C12" s="180"/>
      <c r="D12" s="1111" t="s">
        <v>286</v>
      </c>
      <c r="E12" s="1111"/>
      <c r="F12" s="1111"/>
      <c r="G12" s="1111"/>
      <c r="H12" s="179" t="s">
        <v>1032</v>
      </c>
      <c r="I12" s="139"/>
      <c r="J12" s="139"/>
      <c r="K12" s="139"/>
      <c r="L12" s="139"/>
    </row>
    <row r="13" spans="2:12" ht="15.75" thickTop="1">
      <c r="B13" s="163"/>
      <c r="C13" s="162"/>
      <c r="D13" s="208" t="s">
        <v>284</v>
      </c>
      <c r="E13" s="166"/>
      <c r="F13" s="166"/>
      <c r="G13" s="165"/>
      <c r="H13" s="164"/>
      <c r="I13" s="139"/>
      <c r="J13" s="139"/>
      <c r="K13" s="139"/>
      <c r="L13" s="139"/>
    </row>
    <row r="14" spans="2:12" ht="75">
      <c r="B14" s="163">
        <v>1</v>
      </c>
      <c r="C14" s="162"/>
      <c r="D14" s="205" t="s">
        <v>689</v>
      </c>
      <c r="E14" s="166"/>
      <c r="F14" s="166"/>
      <c r="G14" s="165"/>
      <c r="H14" s="164"/>
      <c r="I14" s="139"/>
      <c r="J14" s="139"/>
      <c r="K14" s="139"/>
      <c r="L14" s="139"/>
    </row>
    <row r="15" spans="2:12" ht="15">
      <c r="B15" s="163"/>
      <c r="C15" s="162"/>
      <c r="D15" s="207" t="s">
        <v>282</v>
      </c>
      <c r="E15" s="166"/>
      <c r="F15" s="166"/>
      <c r="G15" s="165"/>
      <c r="H15" s="164"/>
      <c r="I15" s="139"/>
      <c r="J15" s="139"/>
      <c r="K15" s="139"/>
      <c r="L15" s="139"/>
    </row>
    <row r="16" spans="2:12" ht="15">
      <c r="B16" s="163"/>
      <c r="C16" s="184"/>
      <c r="D16" s="192" t="s">
        <v>688</v>
      </c>
      <c r="E16" s="427" t="s">
        <v>273</v>
      </c>
      <c r="F16" s="426">
        <v>57.4</v>
      </c>
      <c r="G16" s="446"/>
      <c r="H16" s="441">
        <f>F16*G16</f>
        <v>0</v>
      </c>
      <c r="I16" s="142"/>
      <c r="J16" s="142"/>
      <c r="K16" s="142"/>
      <c r="L16" s="142"/>
    </row>
    <row r="17" spans="2:12" ht="105">
      <c r="B17" s="188">
        <v>2</v>
      </c>
      <c r="C17" s="161"/>
      <c r="D17" s="206" t="s">
        <v>573</v>
      </c>
      <c r="E17" s="160"/>
      <c r="F17" s="160"/>
      <c r="G17" s="159"/>
      <c r="H17" s="189"/>
      <c r="I17" s="139"/>
      <c r="J17" s="139"/>
      <c r="K17" s="139"/>
      <c r="L17" s="139"/>
    </row>
    <row r="18" spans="2:8" ht="15">
      <c r="B18" s="163"/>
      <c r="C18" s="162"/>
      <c r="D18" s="205" t="s">
        <v>279</v>
      </c>
      <c r="E18" s="166"/>
      <c r="F18" s="166"/>
      <c r="G18" s="165"/>
      <c r="H18" s="189"/>
    </row>
    <row r="19" spans="2:8" ht="30">
      <c r="B19" s="163"/>
      <c r="C19" s="162"/>
      <c r="D19" s="185" t="s">
        <v>687</v>
      </c>
      <c r="E19" s="427" t="s">
        <v>699</v>
      </c>
      <c r="F19" s="447">
        <v>1429.98</v>
      </c>
      <c r="G19" s="446"/>
      <c r="H19" s="441">
        <f>F19*G19</f>
        <v>0</v>
      </c>
    </row>
    <row r="20" spans="2:8" ht="15">
      <c r="B20" s="163"/>
      <c r="C20" s="162"/>
      <c r="D20" s="205" t="s">
        <v>664</v>
      </c>
      <c r="E20" s="166"/>
      <c r="F20" s="203"/>
      <c r="G20" s="165"/>
      <c r="H20" s="189"/>
    </row>
    <row r="21" spans="2:8" ht="15">
      <c r="B21" s="157"/>
      <c r="C21" s="198"/>
      <c r="D21" s="436" t="s">
        <v>686</v>
      </c>
      <c r="E21" s="209" t="s">
        <v>699</v>
      </c>
      <c r="F21" s="213">
        <v>240</v>
      </c>
      <c r="G21" s="212"/>
      <c r="H21" s="211">
        <f>F21*G21</f>
        <v>0</v>
      </c>
    </row>
    <row r="22" spans="2:8" ht="30">
      <c r="B22" s="163">
        <v>3</v>
      </c>
      <c r="C22" s="184"/>
      <c r="D22" s="434" t="s">
        <v>275</v>
      </c>
      <c r="E22" s="201"/>
      <c r="F22" s="191"/>
      <c r="G22" s="190"/>
      <c r="H22" s="189"/>
    </row>
    <row r="23" spans="2:8" ht="15">
      <c r="B23" s="163"/>
      <c r="C23" s="184"/>
      <c r="D23" s="192" t="s">
        <v>685</v>
      </c>
      <c r="E23" s="201" t="s">
        <v>273</v>
      </c>
      <c r="F23" s="191">
        <v>17.22</v>
      </c>
      <c r="G23" s="190"/>
      <c r="H23" s="211">
        <f>F23*G23</f>
        <v>0</v>
      </c>
    </row>
    <row r="24" spans="2:8" ht="60">
      <c r="B24" s="188">
        <v>4</v>
      </c>
      <c r="C24" s="187"/>
      <c r="D24" s="433" t="s">
        <v>684</v>
      </c>
      <c r="E24" s="199"/>
      <c r="F24" s="195"/>
      <c r="G24" s="194"/>
      <c r="H24" s="189"/>
    </row>
    <row r="25" spans="2:8" ht="15">
      <c r="B25" s="163"/>
      <c r="C25" s="184"/>
      <c r="D25" s="192" t="s">
        <v>683</v>
      </c>
      <c r="E25" s="201" t="s">
        <v>273</v>
      </c>
      <c r="F25" s="191">
        <v>2000</v>
      </c>
      <c r="G25" s="190"/>
      <c r="H25" s="189">
        <f>F25*G25</f>
        <v>0</v>
      </c>
    </row>
    <row r="26" spans="2:8" ht="15.75" thickBot="1">
      <c r="B26" s="181"/>
      <c r="C26" s="180"/>
      <c r="D26" s="1111" t="s">
        <v>272</v>
      </c>
      <c r="E26" s="1111"/>
      <c r="F26" s="1111"/>
      <c r="G26" s="1111"/>
      <c r="H26" s="179">
        <f>SUM(H15:H25)</f>
        <v>0</v>
      </c>
    </row>
    <row r="27" spans="2:8" ht="15.75" thickTop="1">
      <c r="B27" s="188"/>
      <c r="C27" s="187"/>
      <c r="D27" s="202" t="s">
        <v>271</v>
      </c>
      <c r="E27" s="187"/>
      <c r="F27" s="195"/>
      <c r="G27" s="194"/>
      <c r="H27" s="193"/>
    </row>
    <row r="28" spans="2:8" ht="15">
      <c r="B28" s="163"/>
      <c r="C28" s="184"/>
      <c r="D28" s="162" t="s">
        <v>270</v>
      </c>
      <c r="E28" s="184"/>
      <c r="F28" s="191"/>
      <c r="G28" s="190"/>
      <c r="H28" s="189"/>
    </row>
    <row r="29" spans="2:8" ht="45">
      <c r="B29" s="163"/>
      <c r="C29" s="184"/>
      <c r="D29" s="162" t="s">
        <v>269</v>
      </c>
      <c r="E29" s="184"/>
      <c r="F29" s="191"/>
      <c r="G29" s="190"/>
      <c r="H29" s="189"/>
    </row>
    <row r="30" spans="2:8" ht="15">
      <c r="B30" s="163"/>
      <c r="C30" s="184"/>
      <c r="D30" s="162" t="s">
        <v>268</v>
      </c>
      <c r="E30" s="201"/>
      <c r="F30" s="191"/>
      <c r="G30" s="190"/>
      <c r="H30" s="189"/>
    </row>
    <row r="31" spans="2:8" ht="30">
      <c r="B31" s="163"/>
      <c r="C31" s="184"/>
      <c r="D31" s="162" t="s">
        <v>267</v>
      </c>
      <c r="E31" s="184"/>
      <c r="F31" s="191"/>
      <c r="G31" s="190"/>
      <c r="H31" s="189"/>
    </row>
    <row r="32" spans="2:8" ht="30">
      <c r="B32" s="163"/>
      <c r="C32" s="184"/>
      <c r="D32" s="162" t="s">
        <v>266</v>
      </c>
      <c r="E32" s="184"/>
      <c r="F32" s="191"/>
      <c r="G32" s="190"/>
      <c r="H32" s="189"/>
    </row>
    <row r="33" spans="2:8" ht="45">
      <c r="B33" s="188">
        <v>1</v>
      </c>
      <c r="C33" s="187"/>
      <c r="D33" s="161" t="s">
        <v>656</v>
      </c>
      <c r="E33" s="187"/>
      <c r="F33" s="195"/>
      <c r="G33" s="194"/>
      <c r="H33" s="193"/>
    </row>
    <row r="34" spans="2:8" ht="15">
      <c r="B34" s="163"/>
      <c r="C34" s="184"/>
      <c r="D34" s="162" t="s">
        <v>682</v>
      </c>
      <c r="E34" s="201" t="s">
        <v>273</v>
      </c>
      <c r="F34" s="191">
        <v>66.68</v>
      </c>
      <c r="G34" s="190"/>
      <c r="H34" s="211">
        <f>F34*G34</f>
        <v>0</v>
      </c>
    </row>
    <row r="35" spans="2:8" ht="30">
      <c r="B35" s="188">
        <v>2</v>
      </c>
      <c r="C35" s="187"/>
      <c r="D35" s="161" t="s">
        <v>654</v>
      </c>
      <c r="E35" s="199"/>
      <c r="F35" s="195"/>
      <c r="G35" s="194"/>
      <c r="H35" s="189"/>
    </row>
    <row r="36" spans="2:8" ht="17.25">
      <c r="B36" s="163"/>
      <c r="C36" s="184"/>
      <c r="D36" s="162" t="s">
        <v>681</v>
      </c>
      <c r="E36" s="184" t="s">
        <v>256</v>
      </c>
      <c r="F36" s="191">
        <v>17.56</v>
      </c>
      <c r="G36" s="190"/>
      <c r="H36" s="211">
        <f>F36*G36</f>
        <v>0</v>
      </c>
    </row>
    <row r="37" spans="2:8" ht="30">
      <c r="B37" s="188">
        <v>3</v>
      </c>
      <c r="C37" s="187"/>
      <c r="D37" s="161" t="s">
        <v>652</v>
      </c>
      <c r="E37" s="199"/>
      <c r="F37" s="195"/>
      <c r="G37" s="194"/>
      <c r="H37" s="189"/>
    </row>
    <row r="38" spans="2:8" ht="17.25">
      <c r="B38" s="163"/>
      <c r="C38" s="184"/>
      <c r="D38" s="162" t="s">
        <v>680</v>
      </c>
      <c r="E38" s="184" t="s">
        <v>256</v>
      </c>
      <c r="F38" s="191">
        <v>9.01</v>
      </c>
      <c r="G38" s="190"/>
      <c r="H38" s="211">
        <f>F38*G38</f>
        <v>0</v>
      </c>
    </row>
    <row r="39" spans="2:8" ht="45">
      <c r="B39" s="188">
        <v>4</v>
      </c>
      <c r="C39" s="187"/>
      <c r="D39" s="161" t="s">
        <v>265</v>
      </c>
      <c r="E39" s="199"/>
      <c r="F39" s="195"/>
      <c r="G39" s="194"/>
      <c r="H39" s="189"/>
    </row>
    <row r="40" spans="2:8" ht="17.25">
      <c r="B40" s="163"/>
      <c r="C40" s="184"/>
      <c r="D40" s="162" t="s">
        <v>679</v>
      </c>
      <c r="E40" s="184" t="s">
        <v>256</v>
      </c>
      <c r="F40" s="191">
        <v>47.6</v>
      </c>
      <c r="G40" s="190"/>
      <c r="H40" s="211">
        <f>F40*G40</f>
        <v>0</v>
      </c>
    </row>
    <row r="41" spans="2:8" ht="45">
      <c r="B41" s="188">
        <v>5</v>
      </c>
      <c r="C41" s="187"/>
      <c r="D41" s="161" t="s">
        <v>678</v>
      </c>
      <c r="E41" s="199"/>
      <c r="F41" s="195"/>
      <c r="G41" s="194"/>
      <c r="H41" s="189"/>
    </row>
    <row r="42" spans="2:8" ht="17.25">
      <c r="B42" s="163"/>
      <c r="C42" s="184"/>
      <c r="D42" s="162" t="s">
        <v>677</v>
      </c>
      <c r="E42" s="184" t="s">
        <v>256</v>
      </c>
      <c r="F42" s="191">
        <v>38.4</v>
      </c>
      <c r="G42" s="190"/>
      <c r="H42" s="211">
        <f>F42*G42</f>
        <v>0</v>
      </c>
    </row>
    <row r="43" spans="2:8" ht="45">
      <c r="B43" s="188">
        <v>6</v>
      </c>
      <c r="C43" s="187"/>
      <c r="D43" s="161" t="s">
        <v>676</v>
      </c>
      <c r="E43" s="199"/>
      <c r="F43" s="195"/>
      <c r="G43" s="194"/>
      <c r="H43" s="189"/>
    </row>
    <row r="44" spans="2:8" ht="17.25">
      <c r="B44" s="163"/>
      <c r="C44" s="184"/>
      <c r="D44" s="162" t="s">
        <v>675</v>
      </c>
      <c r="E44" s="184" t="s">
        <v>256</v>
      </c>
      <c r="F44" s="191">
        <v>5.76</v>
      </c>
      <c r="G44" s="190"/>
      <c r="H44" s="211">
        <f>F44*G44</f>
        <v>0</v>
      </c>
    </row>
    <row r="45" spans="2:8" ht="30">
      <c r="B45" s="188">
        <v>7</v>
      </c>
      <c r="C45" s="187"/>
      <c r="D45" s="161" t="s">
        <v>674</v>
      </c>
      <c r="E45" s="187"/>
      <c r="F45" s="195"/>
      <c r="G45" s="194"/>
      <c r="H45" s="189"/>
    </row>
    <row r="46" spans="2:8" ht="17.25">
      <c r="B46" s="163"/>
      <c r="C46" s="184"/>
      <c r="D46" s="192" t="s">
        <v>673</v>
      </c>
      <c r="E46" s="184" t="s">
        <v>256</v>
      </c>
      <c r="F46" s="191">
        <v>9.57</v>
      </c>
      <c r="G46" s="190"/>
      <c r="H46" s="189">
        <f>F46*G46</f>
        <v>0</v>
      </c>
    </row>
    <row r="47" spans="2:8" ht="15.75" thickBot="1">
      <c r="B47" s="181"/>
      <c r="C47" s="180"/>
      <c r="D47" s="1111" t="s">
        <v>255</v>
      </c>
      <c r="E47" s="1111"/>
      <c r="F47" s="1111"/>
      <c r="G47" s="1111"/>
      <c r="H47" s="179">
        <f>SUM(H34:H46)</f>
        <v>0</v>
      </c>
    </row>
    <row r="48" spans="2:8" ht="15.75" thickTop="1">
      <c r="B48" s="163"/>
      <c r="C48" s="162"/>
      <c r="D48" s="166"/>
      <c r="E48" s="166"/>
      <c r="F48" s="166"/>
      <c r="G48" s="165"/>
      <c r="H48" s="164"/>
    </row>
    <row r="49" spans="2:8" ht="15">
      <c r="B49" s="163"/>
      <c r="C49" s="162"/>
      <c r="D49" s="167" t="s">
        <v>254</v>
      </c>
      <c r="E49" s="184"/>
      <c r="F49" s="191"/>
      <c r="G49" s="190"/>
      <c r="H49" s="189"/>
    </row>
    <row r="50" spans="2:24" ht="60">
      <c r="B50" s="188">
        <v>1</v>
      </c>
      <c r="C50" s="161"/>
      <c r="D50" s="161" t="s">
        <v>253</v>
      </c>
      <c r="E50" s="187"/>
      <c r="F50" s="176"/>
      <c r="G50" s="175"/>
      <c r="H50" s="186"/>
      <c r="I50" s="139"/>
      <c r="J50" s="139"/>
      <c r="K50" s="139"/>
      <c r="L50" s="139"/>
      <c r="M50" s="139"/>
      <c r="N50" s="139"/>
      <c r="O50" s="139"/>
      <c r="P50" s="139"/>
      <c r="Q50" s="139"/>
      <c r="R50" s="139"/>
      <c r="S50" s="139"/>
      <c r="T50" s="139"/>
      <c r="U50" s="139"/>
      <c r="V50" s="139"/>
      <c r="W50" s="139"/>
      <c r="X50" s="139"/>
    </row>
    <row r="51" spans="2:24" ht="30">
      <c r="B51" s="163"/>
      <c r="C51" s="162"/>
      <c r="D51" s="162" t="s">
        <v>252</v>
      </c>
      <c r="E51" s="184"/>
      <c r="F51" s="183"/>
      <c r="G51" s="182"/>
      <c r="H51" s="174"/>
      <c r="I51" s="139"/>
      <c r="J51" s="139"/>
      <c r="K51" s="139"/>
      <c r="L51" s="139"/>
      <c r="M51" s="139"/>
      <c r="N51" s="139"/>
      <c r="O51" s="139"/>
      <c r="P51" s="139"/>
      <c r="Q51" s="139"/>
      <c r="R51" s="139"/>
      <c r="S51" s="139"/>
      <c r="T51" s="139"/>
      <c r="U51" s="139"/>
      <c r="V51" s="139"/>
      <c r="W51" s="139"/>
      <c r="X51" s="139"/>
    </row>
    <row r="52" spans="2:24" ht="15">
      <c r="B52" s="163"/>
      <c r="C52" s="162"/>
      <c r="D52" s="156" t="s">
        <v>251</v>
      </c>
      <c r="E52" s="198" t="s">
        <v>889</v>
      </c>
      <c r="F52" s="153">
        <v>4875.81</v>
      </c>
      <c r="G52" s="152"/>
      <c r="H52" s="211">
        <f>F52*G52</f>
        <v>0</v>
      </c>
      <c r="I52" s="139"/>
      <c r="J52" s="139"/>
      <c r="K52" s="139"/>
      <c r="L52" s="139"/>
      <c r="M52" s="139"/>
      <c r="N52" s="139"/>
      <c r="O52" s="139"/>
      <c r="P52" s="139"/>
      <c r="Q52" s="139"/>
      <c r="R52" s="139"/>
      <c r="S52" s="139"/>
      <c r="T52" s="139"/>
      <c r="U52" s="139"/>
      <c r="V52" s="139"/>
      <c r="W52" s="139"/>
      <c r="X52" s="139"/>
    </row>
    <row r="53" spans="2:24" ht="30">
      <c r="B53" s="163"/>
      <c r="C53" s="162"/>
      <c r="D53" s="185" t="s">
        <v>250</v>
      </c>
      <c r="E53" s="445" t="s">
        <v>889</v>
      </c>
      <c r="F53" s="438">
        <v>38679.29</v>
      </c>
      <c r="G53" s="401"/>
      <c r="H53" s="374">
        <f>F53*G53</f>
        <v>0</v>
      </c>
      <c r="I53" s="139"/>
      <c r="J53" s="139"/>
      <c r="K53" s="139"/>
      <c r="L53" s="139"/>
      <c r="M53" s="139"/>
      <c r="N53" s="139"/>
      <c r="O53" s="139"/>
      <c r="P53" s="139"/>
      <c r="Q53" s="139"/>
      <c r="R53" s="139"/>
      <c r="S53" s="139"/>
      <c r="T53" s="139"/>
      <c r="U53" s="139"/>
      <c r="V53" s="139"/>
      <c r="W53" s="139"/>
      <c r="X53" s="139"/>
    </row>
    <row r="54" spans="2:24" ht="15.75" thickBot="1">
      <c r="B54" s="181"/>
      <c r="C54" s="180"/>
      <c r="D54" s="1111" t="s">
        <v>249</v>
      </c>
      <c r="E54" s="1111"/>
      <c r="F54" s="1111"/>
      <c r="G54" s="1111"/>
      <c r="H54" s="179">
        <f>SUM(H52:H53)</f>
        <v>0</v>
      </c>
      <c r="I54" s="139"/>
      <c r="J54" s="139"/>
      <c r="K54" s="139"/>
      <c r="L54" s="139"/>
      <c r="M54" s="139"/>
      <c r="N54" s="139"/>
      <c r="O54" s="139"/>
      <c r="P54" s="139"/>
      <c r="Q54" s="139"/>
      <c r="R54" s="139"/>
      <c r="S54" s="139"/>
      <c r="T54" s="139"/>
      <c r="U54" s="139"/>
      <c r="V54" s="139"/>
      <c r="W54" s="139"/>
      <c r="X54" s="139"/>
    </row>
    <row r="55" spans="2:24" ht="15.75" thickTop="1">
      <c r="B55" s="157"/>
      <c r="C55" s="156"/>
      <c r="D55" s="167" t="s">
        <v>248</v>
      </c>
      <c r="E55" s="166"/>
      <c r="F55" s="166"/>
      <c r="G55" s="165"/>
      <c r="H55" s="164"/>
      <c r="I55" s="139"/>
      <c r="J55" s="139"/>
      <c r="K55" s="139"/>
      <c r="L55" s="139"/>
      <c r="M55" s="139"/>
      <c r="N55" s="139"/>
      <c r="O55" s="139"/>
      <c r="P55" s="139"/>
      <c r="Q55" s="139"/>
      <c r="R55" s="139"/>
      <c r="S55" s="139"/>
      <c r="T55" s="139"/>
      <c r="U55" s="139"/>
      <c r="V55" s="139"/>
      <c r="W55" s="139"/>
      <c r="X55" s="139"/>
    </row>
    <row r="56" spans="2:24" ht="135">
      <c r="B56" s="163">
        <v>1</v>
      </c>
      <c r="C56" s="162"/>
      <c r="D56" s="161" t="s">
        <v>672</v>
      </c>
      <c r="E56" s="160"/>
      <c r="F56" s="160"/>
      <c r="G56" s="159"/>
      <c r="H56" s="158"/>
      <c r="I56" s="139"/>
      <c r="J56" s="139"/>
      <c r="K56" s="139"/>
      <c r="L56" s="139"/>
      <c r="M56" s="139"/>
      <c r="N56" s="139"/>
      <c r="O56" s="139"/>
      <c r="P56" s="139"/>
      <c r="Q56" s="139"/>
      <c r="R56" s="139"/>
      <c r="S56" s="139"/>
      <c r="T56" s="139"/>
      <c r="U56" s="139"/>
      <c r="V56" s="139"/>
      <c r="W56" s="139"/>
      <c r="X56" s="139"/>
    </row>
    <row r="57" spans="2:24" ht="15">
      <c r="B57" s="157"/>
      <c r="C57" s="156"/>
      <c r="D57" s="155" t="s">
        <v>671</v>
      </c>
      <c r="E57" s="154" t="s">
        <v>889</v>
      </c>
      <c r="F57" s="153">
        <v>8207.73</v>
      </c>
      <c r="G57" s="152"/>
      <c r="H57" s="189">
        <f>F57*G57</f>
        <v>0</v>
      </c>
      <c r="I57" s="139"/>
      <c r="J57" s="139"/>
      <c r="K57" s="139"/>
      <c r="L57" s="139"/>
      <c r="M57" s="139"/>
      <c r="N57" s="139"/>
      <c r="O57" s="139"/>
      <c r="P57" s="139"/>
      <c r="Q57" s="139"/>
      <c r="R57" s="139"/>
      <c r="S57" s="139"/>
      <c r="T57" s="139"/>
      <c r="U57" s="139"/>
      <c r="V57" s="139"/>
      <c r="W57" s="139"/>
      <c r="X57" s="139"/>
    </row>
    <row r="58" spans="2:24" ht="15.75" thickBot="1">
      <c r="B58" s="150"/>
      <c r="C58" s="149"/>
      <c r="D58" s="1112" t="s">
        <v>888</v>
      </c>
      <c r="E58" s="1112"/>
      <c r="F58" s="1112"/>
      <c r="G58" s="1113"/>
      <c r="H58" s="179">
        <f>SUM(H57)</f>
        <v>0</v>
      </c>
      <c r="I58" s="139"/>
      <c r="J58" s="139"/>
      <c r="K58" s="139"/>
      <c r="L58" s="139"/>
      <c r="M58" s="139"/>
      <c r="N58" s="139"/>
      <c r="O58" s="147"/>
      <c r="P58" s="147"/>
      <c r="Q58" s="147"/>
      <c r="R58" s="147"/>
      <c r="S58" s="147"/>
      <c r="T58" s="147"/>
      <c r="U58" s="147"/>
      <c r="V58" s="147"/>
      <c r="W58" s="147"/>
      <c r="X58" s="147"/>
    </row>
    <row r="59" spans="2:24" ht="15.75" thickTop="1">
      <c r="B59" s="157"/>
      <c r="C59" s="156"/>
      <c r="D59" s="167" t="s">
        <v>887</v>
      </c>
      <c r="E59" s="166"/>
      <c r="F59" s="166"/>
      <c r="G59" s="165"/>
      <c r="H59" s="164"/>
      <c r="I59" s="139"/>
      <c r="J59" s="139"/>
      <c r="K59" s="139"/>
      <c r="L59" s="139"/>
      <c r="M59" s="139"/>
      <c r="N59" s="139"/>
      <c r="O59" s="139"/>
      <c r="P59" s="139"/>
      <c r="Q59" s="139"/>
      <c r="R59" s="139"/>
      <c r="S59" s="139"/>
      <c r="T59" s="139"/>
      <c r="U59" s="139"/>
      <c r="V59" s="139"/>
      <c r="W59" s="139"/>
      <c r="X59" s="139"/>
    </row>
    <row r="60" spans="2:24" ht="90">
      <c r="B60" s="163">
        <v>1</v>
      </c>
      <c r="C60" s="162"/>
      <c r="D60" s="161" t="s">
        <v>670</v>
      </c>
      <c r="E60" s="160"/>
      <c r="F60" s="160"/>
      <c r="G60" s="159"/>
      <c r="H60" s="158"/>
      <c r="I60" s="139"/>
      <c r="J60" s="139"/>
      <c r="K60" s="139"/>
      <c r="L60" s="139"/>
      <c r="M60" s="139"/>
      <c r="N60" s="139"/>
      <c r="O60" s="139"/>
      <c r="P60" s="139"/>
      <c r="Q60" s="139"/>
      <c r="R60" s="139"/>
      <c r="S60" s="139"/>
      <c r="T60" s="139"/>
      <c r="U60" s="139"/>
      <c r="V60" s="139"/>
      <c r="W60" s="139"/>
      <c r="X60" s="139"/>
    </row>
    <row r="61" spans="2:24" ht="15">
      <c r="B61" s="157"/>
      <c r="C61" s="156"/>
      <c r="D61" s="155" t="s">
        <v>669</v>
      </c>
      <c r="E61" s="154" t="s">
        <v>221</v>
      </c>
      <c r="F61" s="153">
        <v>39</v>
      </c>
      <c r="G61" s="152"/>
      <c r="H61" s="189">
        <f>F61*G61</f>
        <v>0</v>
      </c>
      <c r="I61" s="139"/>
      <c r="J61" s="139"/>
      <c r="K61" s="139"/>
      <c r="L61" s="139"/>
      <c r="M61" s="139"/>
      <c r="N61" s="139"/>
      <c r="O61" s="139"/>
      <c r="P61" s="139"/>
      <c r="Q61" s="139"/>
      <c r="R61" s="139"/>
      <c r="S61" s="139"/>
      <c r="T61" s="139"/>
      <c r="U61" s="139"/>
      <c r="V61" s="139"/>
      <c r="W61" s="139"/>
      <c r="X61" s="139"/>
    </row>
    <row r="62" spans="2:24" ht="15.75" thickBot="1">
      <c r="B62" s="150"/>
      <c r="C62" s="149"/>
      <c r="D62" s="1112" t="s">
        <v>884</v>
      </c>
      <c r="E62" s="1112"/>
      <c r="F62" s="1112"/>
      <c r="G62" s="1113"/>
      <c r="H62" s="179">
        <f>SUM(H61)</f>
        <v>0</v>
      </c>
      <c r="I62" s="139"/>
      <c r="J62" s="139"/>
      <c r="K62" s="139"/>
      <c r="L62" s="139"/>
      <c r="M62" s="139"/>
      <c r="N62" s="139"/>
      <c r="O62" s="147"/>
      <c r="P62" s="147"/>
      <c r="Q62" s="147"/>
      <c r="R62" s="147"/>
      <c r="S62" s="147"/>
      <c r="T62" s="147"/>
      <c r="U62" s="147"/>
      <c r="V62" s="147"/>
      <c r="W62" s="147"/>
      <c r="X62" s="147"/>
    </row>
    <row r="63" spans="2:24" ht="15.75" thickTop="1">
      <c r="B63" s="143"/>
      <c r="C63" s="139"/>
      <c r="D63" s="139"/>
      <c r="E63" s="142"/>
      <c r="F63" s="141"/>
      <c r="G63" s="140"/>
      <c r="H63" s="140"/>
      <c r="I63" s="139"/>
      <c r="J63" s="139"/>
      <c r="K63" s="139"/>
      <c r="L63" s="139"/>
      <c r="M63" s="139"/>
      <c r="N63" s="139"/>
      <c r="O63" s="139"/>
      <c r="P63" s="139"/>
      <c r="Q63" s="139"/>
      <c r="R63" s="139"/>
      <c r="S63" s="139"/>
      <c r="T63" s="139"/>
      <c r="U63" s="139"/>
      <c r="V63" s="139"/>
      <c r="W63" s="139"/>
      <c r="X63" s="139"/>
    </row>
    <row r="64" spans="2:24" ht="15">
      <c r="B64" s="143" t="s">
        <v>883</v>
      </c>
      <c r="C64" s="1110" t="s">
        <v>882</v>
      </c>
      <c r="D64" s="1110"/>
      <c r="E64" s="145" t="str">
        <f>H12</f>
        <v>nula din.</v>
      </c>
      <c r="F64" s="141"/>
      <c r="G64" s="140"/>
      <c r="H64" s="140"/>
      <c r="I64" s="139"/>
      <c r="J64" s="139"/>
      <c r="K64" s="139"/>
      <c r="L64" s="139"/>
      <c r="M64" s="139"/>
      <c r="N64" s="139"/>
      <c r="O64" s="139"/>
      <c r="P64" s="139"/>
      <c r="Q64" s="139"/>
      <c r="R64" s="139"/>
      <c r="S64" s="139"/>
      <c r="T64" s="139"/>
      <c r="U64" s="139"/>
      <c r="V64" s="139"/>
      <c r="W64" s="139"/>
      <c r="X64" s="139"/>
    </row>
    <row r="65" spans="2:24" ht="15">
      <c r="B65" s="143" t="s">
        <v>881</v>
      </c>
      <c r="C65" s="1110" t="s">
        <v>880</v>
      </c>
      <c r="D65" s="1110"/>
      <c r="E65" s="607">
        <f>H26</f>
        <v>0</v>
      </c>
      <c r="F65" s="141"/>
      <c r="G65" s="140"/>
      <c r="H65" s="140"/>
      <c r="I65" s="139"/>
      <c r="J65" s="139"/>
      <c r="K65" s="139"/>
      <c r="L65" s="139"/>
      <c r="M65" s="139"/>
      <c r="N65" s="139"/>
      <c r="O65" s="139"/>
      <c r="P65" s="139"/>
      <c r="Q65" s="139"/>
      <c r="R65" s="139"/>
      <c r="S65" s="139"/>
      <c r="T65" s="139"/>
      <c r="U65" s="139"/>
      <c r="V65" s="139"/>
      <c r="W65" s="139"/>
      <c r="X65" s="139"/>
    </row>
    <row r="66" spans="2:8" ht="15">
      <c r="B66" s="143" t="s">
        <v>879</v>
      </c>
      <c r="C66" s="1110" t="s">
        <v>878</v>
      </c>
      <c r="D66" s="1110"/>
      <c r="E66" s="145">
        <f>H47</f>
        <v>0</v>
      </c>
      <c r="F66" s="141"/>
      <c r="G66" s="140"/>
      <c r="H66" s="140"/>
    </row>
    <row r="67" spans="2:8" ht="15">
      <c r="B67" s="143" t="s">
        <v>877</v>
      </c>
      <c r="C67" s="1110" t="s">
        <v>876</v>
      </c>
      <c r="D67" s="1110"/>
      <c r="E67" s="607">
        <f>H54</f>
        <v>0</v>
      </c>
      <c r="F67" s="141"/>
      <c r="G67" s="140"/>
      <c r="H67" s="140"/>
    </row>
    <row r="68" spans="2:8" ht="15">
      <c r="B68" s="143" t="s">
        <v>875</v>
      </c>
      <c r="C68" s="1110" t="s">
        <v>874</v>
      </c>
      <c r="D68" s="1110"/>
      <c r="E68" s="145">
        <f>H58</f>
        <v>0</v>
      </c>
      <c r="F68" s="141"/>
      <c r="G68" s="140"/>
      <c r="H68" s="140"/>
    </row>
    <row r="69" spans="2:8" ht="15">
      <c r="B69" s="143" t="s">
        <v>873</v>
      </c>
      <c r="C69" s="1110" t="s">
        <v>872</v>
      </c>
      <c r="D69" s="1110"/>
      <c r="E69" s="607">
        <f>H62</f>
        <v>0</v>
      </c>
      <c r="F69" s="141"/>
      <c r="G69" s="140"/>
      <c r="H69" s="140"/>
    </row>
    <row r="70" spans="2:8" ht="15">
      <c r="B70" s="143"/>
      <c r="C70" s="139"/>
      <c r="D70" s="141" t="s">
        <v>295</v>
      </c>
      <c r="E70" s="608">
        <f>SUM(E64:E69)</f>
        <v>0</v>
      </c>
      <c r="F70" s="421"/>
      <c r="G70" s="140"/>
      <c r="H70" s="140"/>
    </row>
    <row r="71" spans="2:8" ht="15">
      <c r="B71" s="143"/>
      <c r="C71" s="139"/>
      <c r="D71" s="139"/>
      <c r="E71" s="142"/>
      <c r="F71" s="141"/>
      <c r="G71" s="140"/>
      <c r="H71" s="140"/>
    </row>
    <row r="72" spans="2:8" ht="15">
      <c r="B72" s="143"/>
      <c r="C72" s="139"/>
      <c r="D72" s="139"/>
      <c r="E72" s="1114"/>
      <c r="F72" s="1114"/>
      <c r="G72" s="140"/>
      <c r="H72" s="140"/>
    </row>
  </sheetData>
  <sheetProtection/>
  <mergeCells count="13">
    <mergeCell ref="E72:F72"/>
    <mergeCell ref="D26:G26"/>
    <mergeCell ref="D62:G62"/>
    <mergeCell ref="C69:D69"/>
    <mergeCell ref="C67:D67"/>
    <mergeCell ref="C68:D68"/>
    <mergeCell ref="C65:D65"/>
    <mergeCell ref="C64:D64"/>
    <mergeCell ref="C66:D66"/>
    <mergeCell ref="D12:G12"/>
    <mergeCell ref="D58:G58"/>
    <mergeCell ref="D47:G47"/>
    <mergeCell ref="D54:G54"/>
  </mergeCells>
  <printOptions/>
  <pageMargins left="0.7480314960629921" right="0.7480314960629921" top="0.984251968503937" bottom="0.984251968503937" header="0.5118110236220472" footer="0.5118110236220472"/>
  <pageSetup horizontalDpi="600" verticalDpi="600" orientation="portrait" scale="85" r:id="rId1"/>
</worksheet>
</file>

<file path=xl/worksheets/sheet11.xml><?xml version="1.0" encoding="utf-8"?>
<worksheet xmlns="http://schemas.openxmlformats.org/spreadsheetml/2006/main" xmlns:r="http://schemas.openxmlformats.org/officeDocument/2006/relationships">
  <dimension ref="B1:X76"/>
  <sheetViews>
    <sheetView showZeros="0" zoomScalePageLayoutView="0" workbookViewId="0" topLeftCell="A1">
      <selection activeCell="H4" sqref="H4"/>
    </sheetView>
  </sheetViews>
  <sheetFormatPr defaultColWidth="9.140625" defaultRowHeight="15"/>
  <cols>
    <col min="1" max="1" width="9.140625" style="136" customWidth="1"/>
    <col min="2" max="3" width="3.00390625" style="136" bestFit="1" customWidth="1"/>
    <col min="4" max="4" width="39.28125" style="136" customWidth="1"/>
    <col min="5" max="5" width="12.7109375" style="136" bestFit="1" customWidth="1"/>
    <col min="6" max="6" width="9.57421875" style="230" bestFit="1" customWidth="1"/>
    <col min="7" max="7" width="14.00390625" style="420" customWidth="1"/>
    <col min="8" max="8" width="13.8515625" style="420" bestFit="1" customWidth="1"/>
    <col min="9" max="16384" width="9.140625" style="136" customWidth="1"/>
  </cols>
  <sheetData>
    <row r="1" spans="2:12" ht="15">
      <c r="B1" s="229"/>
      <c r="C1" s="146"/>
      <c r="D1" s="146"/>
      <c r="E1" s="142"/>
      <c r="F1" s="141"/>
      <c r="G1" s="140"/>
      <c r="H1" s="140"/>
      <c r="I1" s="146"/>
      <c r="J1" s="146"/>
      <c r="K1" s="146"/>
      <c r="L1" s="146"/>
    </row>
    <row r="2" spans="2:12" ht="15.75" thickBot="1">
      <c r="B2" s="229"/>
      <c r="C2" s="146"/>
      <c r="D2" s="228" t="s">
        <v>668</v>
      </c>
      <c r="E2" s="142"/>
      <c r="F2" s="141"/>
      <c r="G2" s="140"/>
      <c r="H2" s="140"/>
      <c r="I2" s="146"/>
      <c r="J2" s="146"/>
      <c r="K2" s="146"/>
      <c r="L2" s="146"/>
    </row>
    <row r="3" spans="2:12" ht="36">
      <c r="B3" s="227" t="s">
        <v>293</v>
      </c>
      <c r="C3" s="226" t="s">
        <v>292</v>
      </c>
      <c r="D3" s="225" t="s">
        <v>291</v>
      </c>
      <c r="E3" s="224" t="s">
        <v>290</v>
      </c>
      <c r="F3" s="223" t="s">
        <v>695</v>
      </c>
      <c r="G3" s="222" t="s">
        <v>1888</v>
      </c>
      <c r="H3" s="221" t="s">
        <v>1890</v>
      </c>
      <c r="I3" s="139"/>
      <c r="J3" s="220"/>
      <c r="K3" s="219"/>
      <c r="L3" s="218"/>
    </row>
    <row r="4" spans="2:12" ht="15.75" thickBot="1">
      <c r="B4" s="181">
        <v>1</v>
      </c>
      <c r="C4" s="217">
        <v>2</v>
      </c>
      <c r="D4" s="217">
        <v>3</v>
      </c>
      <c r="E4" s="217">
        <v>4</v>
      </c>
      <c r="F4" s="216">
        <v>5</v>
      </c>
      <c r="G4" s="215">
        <v>6</v>
      </c>
      <c r="H4" s="214">
        <v>7</v>
      </c>
      <c r="I4" s="142"/>
      <c r="J4" s="142"/>
      <c r="K4" s="142"/>
      <c r="L4" s="142"/>
    </row>
    <row r="5" spans="2:12" ht="15.75" thickTop="1">
      <c r="B5" s="163"/>
      <c r="C5" s="184"/>
      <c r="D5" s="184"/>
      <c r="E5" s="184"/>
      <c r="F5" s="191"/>
      <c r="G5" s="190"/>
      <c r="H5" s="189"/>
      <c r="I5" s="142"/>
      <c r="J5" s="142"/>
      <c r="K5" s="142"/>
      <c r="L5" s="142"/>
    </row>
    <row r="6" spans="2:12" ht="15">
      <c r="B6" s="163"/>
      <c r="C6" s="184"/>
      <c r="D6" s="167" t="s">
        <v>289</v>
      </c>
      <c r="E6" s="184"/>
      <c r="F6" s="191"/>
      <c r="G6" s="190"/>
      <c r="H6" s="189"/>
      <c r="I6" s="142"/>
      <c r="J6" s="142"/>
      <c r="K6" s="142"/>
      <c r="L6" s="142"/>
    </row>
    <row r="7" spans="2:12" ht="15">
      <c r="B7" s="163"/>
      <c r="C7" s="184"/>
      <c r="D7" s="184"/>
      <c r="E7" s="184"/>
      <c r="F7" s="191"/>
      <c r="G7" s="190"/>
      <c r="H7" s="189"/>
      <c r="I7" s="142"/>
      <c r="J7" s="142"/>
      <c r="K7" s="142"/>
      <c r="L7" s="142"/>
    </row>
    <row r="8" spans="2:12" ht="45">
      <c r="B8" s="163">
        <v>1</v>
      </c>
      <c r="C8" s="184"/>
      <c r="D8" s="205" t="s">
        <v>288</v>
      </c>
      <c r="E8" s="184"/>
      <c r="F8" s="191"/>
      <c r="G8" s="190"/>
      <c r="H8" s="189"/>
      <c r="I8" s="142"/>
      <c r="J8" s="142"/>
      <c r="K8" s="142"/>
      <c r="L8" s="142"/>
    </row>
    <row r="9" spans="2:12" ht="15">
      <c r="B9" s="157"/>
      <c r="C9" s="198"/>
      <c r="D9" s="185"/>
      <c r="E9" s="209"/>
      <c r="F9" s="213"/>
      <c r="G9" s="212"/>
      <c r="H9" s="211"/>
      <c r="I9" s="142"/>
      <c r="J9" s="142"/>
      <c r="K9" s="142"/>
      <c r="L9" s="142"/>
    </row>
    <row r="10" spans="2:12" ht="45">
      <c r="B10" s="188">
        <v>2</v>
      </c>
      <c r="C10" s="187"/>
      <c r="D10" s="205" t="s">
        <v>423</v>
      </c>
      <c r="E10" s="199"/>
      <c r="F10" s="195"/>
      <c r="G10" s="194"/>
      <c r="H10" s="193"/>
      <c r="I10" s="142"/>
      <c r="J10" s="142"/>
      <c r="K10" s="142"/>
      <c r="L10" s="142"/>
    </row>
    <row r="11" spans="2:12" ht="15">
      <c r="B11" s="163"/>
      <c r="C11" s="184"/>
      <c r="D11" s="210"/>
      <c r="E11" s="209"/>
      <c r="F11" s="213"/>
      <c r="G11" s="212"/>
      <c r="H11" s="211"/>
      <c r="I11" s="142"/>
      <c r="J11" s="142"/>
      <c r="K11" s="142"/>
      <c r="L11" s="142"/>
    </row>
    <row r="12" spans="2:12" ht="15.75" thickBot="1">
      <c r="B12" s="181"/>
      <c r="C12" s="180"/>
      <c r="D12" s="1111" t="s">
        <v>286</v>
      </c>
      <c r="E12" s="1111"/>
      <c r="F12" s="1111"/>
      <c r="G12" s="1111"/>
      <c r="H12" s="179" t="s">
        <v>1032</v>
      </c>
      <c r="I12" s="139"/>
      <c r="J12" s="139"/>
      <c r="K12" s="139"/>
      <c r="L12" s="139"/>
    </row>
    <row r="13" spans="2:12" ht="15.75" thickTop="1">
      <c r="B13" s="163"/>
      <c r="C13" s="162"/>
      <c r="D13" s="208" t="s">
        <v>284</v>
      </c>
      <c r="E13" s="166"/>
      <c r="F13" s="166"/>
      <c r="G13" s="165"/>
      <c r="H13" s="164"/>
      <c r="I13" s="139"/>
      <c r="J13" s="139"/>
      <c r="K13" s="139"/>
      <c r="L13" s="139"/>
    </row>
    <row r="14" spans="2:12" ht="90">
      <c r="B14" s="163">
        <v>1</v>
      </c>
      <c r="C14" s="162"/>
      <c r="D14" s="205" t="s">
        <v>667</v>
      </c>
      <c r="E14" s="166"/>
      <c r="F14" s="166"/>
      <c r="G14" s="165"/>
      <c r="H14" s="164"/>
      <c r="I14" s="139"/>
      <c r="J14" s="139"/>
      <c r="K14" s="139"/>
      <c r="L14" s="139"/>
    </row>
    <row r="15" spans="2:12" ht="15">
      <c r="B15" s="163"/>
      <c r="C15" s="162"/>
      <c r="D15" s="207" t="s">
        <v>282</v>
      </c>
      <c r="E15" s="166"/>
      <c r="F15" s="166"/>
      <c r="G15" s="165"/>
      <c r="H15" s="164"/>
      <c r="I15" s="139"/>
      <c r="J15" s="139"/>
      <c r="K15" s="139"/>
      <c r="L15" s="139"/>
    </row>
    <row r="16" spans="2:12" ht="15">
      <c r="B16" s="163"/>
      <c r="C16" s="184"/>
      <c r="D16" s="192" t="s">
        <v>666</v>
      </c>
      <c r="E16" s="201" t="s">
        <v>273</v>
      </c>
      <c r="F16" s="191">
        <v>59.29</v>
      </c>
      <c r="G16" s="190"/>
      <c r="H16" s="189">
        <f>F16*G16</f>
        <v>0</v>
      </c>
      <c r="I16" s="142"/>
      <c r="J16" s="142"/>
      <c r="K16" s="142"/>
      <c r="L16" s="142"/>
    </row>
    <row r="17" spans="2:8" ht="105">
      <c r="B17" s="188">
        <v>2</v>
      </c>
      <c r="C17" s="161"/>
      <c r="D17" s="206" t="s">
        <v>573</v>
      </c>
      <c r="E17" s="160"/>
      <c r="F17" s="160"/>
      <c r="G17" s="159"/>
      <c r="H17" s="158"/>
    </row>
    <row r="18" spans="2:8" ht="15">
      <c r="B18" s="163"/>
      <c r="C18" s="162"/>
      <c r="D18" s="205" t="s">
        <v>279</v>
      </c>
      <c r="E18" s="166"/>
      <c r="F18" s="166"/>
      <c r="G18" s="165"/>
      <c r="H18" s="164"/>
    </row>
    <row r="19" spans="2:8" ht="15">
      <c r="B19" s="163"/>
      <c r="C19" s="162"/>
      <c r="D19" s="185" t="s">
        <v>665</v>
      </c>
      <c r="E19" s="209" t="s">
        <v>699</v>
      </c>
      <c r="F19" s="444">
        <v>164</v>
      </c>
      <c r="G19" s="406"/>
      <c r="H19" s="211">
        <f>F19*G19</f>
        <v>0</v>
      </c>
    </row>
    <row r="20" spans="2:8" ht="15">
      <c r="B20" s="163"/>
      <c r="C20" s="162"/>
      <c r="D20" s="205" t="s">
        <v>664</v>
      </c>
      <c r="E20" s="166"/>
      <c r="F20" s="203"/>
      <c r="G20" s="165"/>
      <c r="H20" s="164"/>
    </row>
    <row r="21" spans="2:8" ht="45">
      <c r="B21" s="157"/>
      <c r="C21" s="198"/>
      <c r="D21" s="185" t="s">
        <v>663</v>
      </c>
      <c r="E21" s="427" t="s">
        <v>699</v>
      </c>
      <c r="F21" s="440">
        <v>535</v>
      </c>
      <c r="G21" s="375"/>
      <c r="H21" s="441">
        <f>F21*G21</f>
        <v>0</v>
      </c>
    </row>
    <row r="22" spans="2:10" s="142" customFormat="1" ht="45">
      <c r="B22" s="163">
        <v>3</v>
      </c>
      <c r="C22" s="184"/>
      <c r="D22" s="443" t="s">
        <v>662</v>
      </c>
      <c r="E22" s="201"/>
      <c r="F22" s="191"/>
      <c r="G22" s="191"/>
      <c r="H22" s="442"/>
      <c r="I22" s="196"/>
      <c r="J22" s="196">
        <f>H22*G22</f>
        <v>0</v>
      </c>
    </row>
    <row r="23" spans="2:10" s="142" customFormat="1" ht="15">
      <c r="B23" s="157"/>
      <c r="C23" s="198"/>
      <c r="D23" s="436" t="s">
        <v>661</v>
      </c>
      <c r="E23" s="209" t="s">
        <v>273</v>
      </c>
      <c r="F23" s="153">
        <v>9.43</v>
      </c>
      <c r="G23" s="153">
        <v>0</v>
      </c>
      <c r="H23" s="441">
        <f>F23*G23</f>
        <v>0</v>
      </c>
      <c r="I23" s="197">
        <f>H23*F23</f>
        <v>0</v>
      </c>
      <c r="J23" s="196">
        <f>H23*G23</f>
        <v>0</v>
      </c>
    </row>
    <row r="24" spans="2:8" ht="30">
      <c r="B24" s="163">
        <v>4</v>
      </c>
      <c r="C24" s="184"/>
      <c r="D24" s="434" t="s">
        <v>660</v>
      </c>
      <c r="E24" s="201"/>
      <c r="F24" s="191"/>
      <c r="G24" s="190"/>
      <c r="H24" s="189"/>
    </row>
    <row r="25" spans="2:8" ht="15">
      <c r="B25" s="163"/>
      <c r="C25" s="184"/>
      <c r="D25" s="192" t="s">
        <v>659</v>
      </c>
      <c r="E25" s="201" t="s">
        <v>273</v>
      </c>
      <c r="F25" s="191">
        <v>8.36</v>
      </c>
      <c r="G25" s="190"/>
      <c r="H25" s="189">
        <f>F25*G25</f>
        <v>0</v>
      </c>
    </row>
    <row r="26" spans="2:8" ht="105">
      <c r="B26" s="188">
        <v>5</v>
      </c>
      <c r="C26" s="187"/>
      <c r="D26" s="433" t="s">
        <v>658</v>
      </c>
      <c r="E26" s="199"/>
      <c r="F26" s="195"/>
      <c r="G26" s="194"/>
      <c r="H26" s="193"/>
    </row>
    <row r="27" spans="2:8" ht="15">
      <c r="B27" s="163"/>
      <c r="C27" s="184"/>
      <c r="D27" s="192" t="s">
        <v>657</v>
      </c>
      <c r="E27" s="201" t="s">
        <v>273</v>
      </c>
      <c r="F27" s="191">
        <v>100</v>
      </c>
      <c r="G27" s="190"/>
      <c r="H27" s="189">
        <f>F27*G27</f>
        <v>0</v>
      </c>
    </row>
    <row r="28" spans="2:8" ht="15.75" thickBot="1">
      <c r="B28" s="181"/>
      <c r="C28" s="180"/>
      <c r="D28" s="1111" t="s">
        <v>272</v>
      </c>
      <c r="E28" s="1111"/>
      <c r="F28" s="1111"/>
      <c r="G28" s="1111"/>
      <c r="H28" s="179">
        <f>SUM(H16:H27)</f>
        <v>0</v>
      </c>
    </row>
    <row r="29" spans="2:8" ht="15.75" thickTop="1">
      <c r="B29" s="188"/>
      <c r="C29" s="187"/>
      <c r="D29" s="202" t="s">
        <v>271</v>
      </c>
      <c r="E29" s="187"/>
      <c r="F29" s="195"/>
      <c r="G29" s="194"/>
      <c r="H29" s="193"/>
    </row>
    <row r="30" spans="2:8" ht="15">
      <c r="B30" s="163"/>
      <c r="C30" s="184"/>
      <c r="D30" s="162" t="s">
        <v>270</v>
      </c>
      <c r="E30" s="184"/>
      <c r="F30" s="191"/>
      <c r="G30" s="190"/>
      <c r="H30" s="189"/>
    </row>
    <row r="31" spans="2:8" ht="30">
      <c r="B31" s="163"/>
      <c r="C31" s="184"/>
      <c r="D31" s="162" t="s">
        <v>269</v>
      </c>
      <c r="E31" s="184"/>
      <c r="F31" s="191"/>
      <c r="G31" s="190"/>
      <c r="H31" s="189"/>
    </row>
    <row r="32" spans="2:8" ht="15">
      <c r="B32" s="163"/>
      <c r="C32" s="184"/>
      <c r="D32" s="162" t="s">
        <v>268</v>
      </c>
      <c r="E32" s="201"/>
      <c r="F32" s="191"/>
      <c r="G32" s="190"/>
      <c r="H32" s="189"/>
    </row>
    <row r="33" spans="2:8" ht="30">
      <c r="B33" s="163"/>
      <c r="C33" s="184"/>
      <c r="D33" s="162" t="s">
        <v>267</v>
      </c>
      <c r="E33" s="184"/>
      <c r="F33" s="191"/>
      <c r="G33" s="190"/>
      <c r="H33" s="189"/>
    </row>
    <row r="34" spans="2:8" ht="30">
      <c r="B34" s="163"/>
      <c r="C34" s="184"/>
      <c r="D34" s="162" t="s">
        <v>266</v>
      </c>
      <c r="E34" s="184"/>
      <c r="F34" s="191"/>
      <c r="G34" s="190"/>
      <c r="H34" s="189"/>
    </row>
    <row r="35" spans="2:8" ht="45">
      <c r="B35" s="188">
        <v>1</v>
      </c>
      <c r="C35" s="187"/>
      <c r="D35" s="161" t="s">
        <v>656</v>
      </c>
      <c r="E35" s="187"/>
      <c r="F35" s="195"/>
      <c r="G35" s="194"/>
      <c r="H35" s="193"/>
    </row>
    <row r="36" spans="2:8" ht="15">
      <c r="B36" s="163"/>
      <c r="C36" s="184"/>
      <c r="D36" s="162" t="s">
        <v>655</v>
      </c>
      <c r="E36" s="201" t="s">
        <v>273</v>
      </c>
      <c r="F36" s="191">
        <v>3.52</v>
      </c>
      <c r="G36" s="190"/>
      <c r="H36" s="211">
        <f>F36*G36</f>
        <v>0</v>
      </c>
    </row>
    <row r="37" spans="2:8" ht="30">
      <c r="B37" s="188">
        <v>2</v>
      </c>
      <c r="C37" s="187"/>
      <c r="D37" s="161" t="s">
        <v>654</v>
      </c>
      <c r="E37" s="199"/>
      <c r="F37" s="195"/>
      <c r="G37" s="194"/>
      <c r="H37" s="189"/>
    </row>
    <row r="38" spans="2:8" ht="17.25">
      <c r="B38" s="163"/>
      <c r="C38" s="184"/>
      <c r="D38" s="162" t="s">
        <v>653</v>
      </c>
      <c r="E38" s="184" t="s">
        <v>256</v>
      </c>
      <c r="F38" s="191">
        <v>2.47</v>
      </c>
      <c r="G38" s="190"/>
      <c r="H38" s="211">
        <f>F38*G38</f>
        <v>0</v>
      </c>
    </row>
    <row r="39" spans="2:8" ht="30">
      <c r="B39" s="188">
        <v>3</v>
      </c>
      <c r="C39" s="187"/>
      <c r="D39" s="161" t="s">
        <v>652</v>
      </c>
      <c r="E39" s="199"/>
      <c r="F39" s="195"/>
      <c r="G39" s="194"/>
      <c r="H39" s="189"/>
    </row>
    <row r="40" spans="2:8" ht="17.25">
      <c r="B40" s="163"/>
      <c r="C40" s="184"/>
      <c r="D40" s="162" t="s">
        <v>651</v>
      </c>
      <c r="E40" s="184" t="s">
        <v>256</v>
      </c>
      <c r="F40" s="191">
        <v>4.41</v>
      </c>
      <c r="G40" s="190"/>
      <c r="H40" s="211">
        <f>F40*G40</f>
        <v>0</v>
      </c>
    </row>
    <row r="41" spans="2:8" ht="45">
      <c r="B41" s="188">
        <v>4</v>
      </c>
      <c r="C41" s="187"/>
      <c r="D41" s="161" t="s">
        <v>265</v>
      </c>
      <c r="E41" s="199"/>
      <c r="F41" s="195"/>
      <c r="G41" s="194"/>
      <c r="H41" s="189"/>
    </row>
    <row r="42" spans="2:8" ht="17.25">
      <c r="B42" s="163"/>
      <c r="C42" s="184"/>
      <c r="D42" s="162" t="s">
        <v>650</v>
      </c>
      <c r="E42" s="184" t="s">
        <v>256</v>
      </c>
      <c r="F42" s="191">
        <v>10.55</v>
      </c>
      <c r="G42" s="190"/>
      <c r="H42" s="189">
        <f>F42*G42</f>
        <v>0</v>
      </c>
    </row>
    <row r="43" spans="2:8" ht="105">
      <c r="B43" s="188">
        <v>5</v>
      </c>
      <c r="C43" s="187"/>
      <c r="D43" s="161" t="s">
        <v>649</v>
      </c>
      <c r="E43" s="199"/>
      <c r="F43" s="195"/>
      <c r="G43" s="194"/>
      <c r="H43" s="193"/>
    </row>
    <row r="44" spans="2:8" ht="30">
      <c r="B44" s="163"/>
      <c r="C44" s="184"/>
      <c r="D44" s="162" t="s">
        <v>648</v>
      </c>
      <c r="E44" s="172" t="s">
        <v>256</v>
      </c>
      <c r="F44" s="439">
        <v>86.88</v>
      </c>
      <c r="G44" s="437"/>
      <c r="H44" s="441">
        <f>F44*G44</f>
        <v>0</v>
      </c>
    </row>
    <row r="45" spans="2:8" ht="45">
      <c r="B45" s="188">
        <v>6</v>
      </c>
      <c r="C45" s="187"/>
      <c r="D45" s="161" t="s">
        <v>647</v>
      </c>
      <c r="E45" s="199"/>
      <c r="F45" s="195"/>
      <c r="G45" s="194"/>
      <c r="H45" s="189"/>
    </row>
    <row r="46" spans="2:8" ht="17.25">
      <c r="B46" s="163"/>
      <c r="C46" s="184"/>
      <c r="D46" s="162" t="s">
        <v>646</v>
      </c>
      <c r="E46" s="184" t="s">
        <v>256</v>
      </c>
      <c r="F46" s="191">
        <v>23.69</v>
      </c>
      <c r="G46" s="190"/>
      <c r="H46" s="211">
        <f>F46*G46</f>
        <v>0</v>
      </c>
    </row>
    <row r="47" spans="2:8" ht="45">
      <c r="B47" s="188">
        <v>7</v>
      </c>
      <c r="C47" s="187"/>
      <c r="D47" s="161" t="s">
        <v>258</v>
      </c>
      <c r="E47" s="187"/>
      <c r="F47" s="195"/>
      <c r="G47" s="194"/>
      <c r="H47" s="189"/>
    </row>
    <row r="48" spans="2:8" ht="17.25">
      <c r="B48" s="163"/>
      <c r="C48" s="184"/>
      <c r="D48" s="192" t="s">
        <v>645</v>
      </c>
      <c r="E48" s="184" t="s">
        <v>256</v>
      </c>
      <c r="F48" s="191">
        <v>3.56</v>
      </c>
      <c r="G48" s="190"/>
      <c r="H48" s="189">
        <f>F48*G48</f>
        <v>0</v>
      </c>
    </row>
    <row r="49" spans="2:8" ht="15.75" thickBot="1">
      <c r="B49" s="181"/>
      <c r="C49" s="180"/>
      <c r="D49" s="1111" t="s">
        <v>255</v>
      </c>
      <c r="E49" s="1111"/>
      <c r="F49" s="1111"/>
      <c r="G49" s="1111"/>
      <c r="H49" s="179">
        <f>SUM(H35:H48)</f>
        <v>0</v>
      </c>
    </row>
    <row r="50" spans="2:8" ht="15.75" thickTop="1">
      <c r="B50" s="163"/>
      <c r="C50" s="162"/>
      <c r="D50" s="166"/>
      <c r="E50" s="166"/>
      <c r="F50" s="166"/>
      <c r="G50" s="165"/>
      <c r="H50" s="164"/>
    </row>
    <row r="51" spans="2:24" ht="15">
      <c r="B51" s="163"/>
      <c r="C51" s="162"/>
      <c r="D51" s="167" t="s">
        <v>254</v>
      </c>
      <c r="E51" s="184"/>
      <c r="F51" s="191"/>
      <c r="G51" s="190"/>
      <c r="H51" s="189"/>
      <c r="I51" s="139"/>
      <c r="J51" s="139"/>
      <c r="K51" s="139"/>
      <c r="L51" s="139"/>
      <c r="M51" s="139"/>
      <c r="N51" s="139"/>
      <c r="O51" s="139"/>
      <c r="P51" s="139"/>
      <c r="Q51" s="139"/>
      <c r="R51" s="139"/>
      <c r="S51" s="139"/>
      <c r="T51" s="139"/>
      <c r="U51" s="139"/>
      <c r="V51" s="139"/>
      <c r="W51" s="139"/>
      <c r="X51" s="139"/>
    </row>
    <row r="52" spans="2:24" ht="60">
      <c r="B52" s="188">
        <v>1</v>
      </c>
      <c r="C52" s="161"/>
      <c r="D52" s="161" t="s">
        <v>253</v>
      </c>
      <c r="E52" s="187"/>
      <c r="F52" s="176"/>
      <c r="G52" s="175"/>
      <c r="H52" s="186"/>
      <c r="I52" s="139"/>
      <c r="J52" s="139"/>
      <c r="K52" s="139"/>
      <c r="L52" s="139"/>
      <c r="M52" s="139"/>
      <c r="N52" s="139"/>
      <c r="O52" s="139"/>
      <c r="P52" s="139"/>
      <c r="Q52" s="139"/>
      <c r="R52" s="139"/>
      <c r="S52" s="139"/>
      <c r="T52" s="139"/>
      <c r="U52" s="139"/>
      <c r="V52" s="139"/>
      <c r="W52" s="139"/>
      <c r="X52" s="139"/>
    </row>
    <row r="53" spans="2:24" ht="30">
      <c r="B53" s="163"/>
      <c r="C53" s="162"/>
      <c r="D53" s="162" t="s">
        <v>252</v>
      </c>
      <c r="E53" s="184"/>
      <c r="F53" s="183"/>
      <c r="G53" s="182"/>
      <c r="H53" s="174"/>
      <c r="I53" s="139"/>
      <c r="J53" s="139"/>
      <c r="K53" s="139"/>
      <c r="L53" s="139"/>
      <c r="M53" s="139"/>
      <c r="N53" s="139"/>
      <c r="O53" s="139"/>
      <c r="P53" s="139"/>
      <c r="Q53" s="139"/>
      <c r="R53" s="139"/>
      <c r="S53" s="139"/>
      <c r="T53" s="139"/>
      <c r="U53" s="139"/>
      <c r="V53" s="139"/>
      <c r="W53" s="139"/>
      <c r="X53" s="139"/>
    </row>
    <row r="54" spans="2:24" ht="15">
      <c r="B54" s="163"/>
      <c r="C54" s="162"/>
      <c r="D54" s="156" t="s">
        <v>251</v>
      </c>
      <c r="E54" s="198" t="s">
        <v>889</v>
      </c>
      <c r="F54" s="153">
        <v>4128.1</v>
      </c>
      <c r="G54" s="152"/>
      <c r="H54" s="211">
        <f>F54*G54</f>
        <v>0</v>
      </c>
      <c r="I54" s="139"/>
      <c r="J54" s="139"/>
      <c r="K54" s="139"/>
      <c r="L54" s="139"/>
      <c r="M54" s="139"/>
      <c r="N54" s="139"/>
      <c r="O54" s="139"/>
      <c r="P54" s="139"/>
      <c r="Q54" s="139"/>
      <c r="R54" s="139"/>
      <c r="S54" s="139"/>
      <c r="T54" s="139"/>
      <c r="U54" s="139"/>
      <c r="V54" s="139"/>
      <c r="W54" s="139"/>
      <c r="X54" s="139"/>
    </row>
    <row r="55" spans="2:24" ht="30">
      <c r="B55" s="163"/>
      <c r="C55" s="162"/>
      <c r="D55" s="185" t="s">
        <v>250</v>
      </c>
      <c r="E55" s="184" t="s">
        <v>889</v>
      </c>
      <c r="F55" s="183">
        <v>39757.4</v>
      </c>
      <c r="G55" s="182"/>
      <c r="H55" s="189">
        <f>F55*G55</f>
        <v>0</v>
      </c>
      <c r="I55" s="139"/>
      <c r="J55" s="139"/>
      <c r="K55" s="139"/>
      <c r="L55" s="139"/>
      <c r="M55" s="139"/>
      <c r="N55" s="139"/>
      <c r="O55" s="139"/>
      <c r="P55" s="139"/>
      <c r="Q55" s="139"/>
      <c r="R55" s="139"/>
      <c r="S55" s="139"/>
      <c r="T55" s="139"/>
      <c r="U55" s="139"/>
      <c r="V55" s="139"/>
      <c r="W55" s="139"/>
      <c r="X55" s="139"/>
    </row>
    <row r="56" spans="2:24" ht="15.75" thickBot="1">
      <c r="B56" s="181"/>
      <c r="C56" s="180"/>
      <c r="D56" s="1111" t="s">
        <v>249</v>
      </c>
      <c r="E56" s="1111"/>
      <c r="F56" s="1111"/>
      <c r="G56" s="1111"/>
      <c r="H56" s="179">
        <f>SUM(H54:H55)</f>
        <v>0</v>
      </c>
      <c r="I56" s="139"/>
      <c r="J56" s="139"/>
      <c r="K56" s="139"/>
      <c r="L56" s="139"/>
      <c r="M56" s="139"/>
      <c r="N56" s="139"/>
      <c r="O56" s="139"/>
      <c r="P56" s="139"/>
      <c r="Q56" s="139"/>
      <c r="R56" s="139"/>
      <c r="S56" s="139"/>
      <c r="T56" s="139"/>
      <c r="U56" s="139"/>
      <c r="V56" s="139"/>
      <c r="W56" s="139"/>
      <c r="X56" s="139"/>
    </row>
    <row r="57" spans="2:24" ht="15.75" thickTop="1">
      <c r="B57" s="157"/>
      <c r="C57" s="156"/>
      <c r="D57" s="167" t="s">
        <v>248</v>
      </c>
      <c r="E57" s="166"/>
      <c r="F57" s="166"/>
      <c r="G57" s="165"/>
      <c r="H57" s="164"/>
      <c r="I57" s="139"/>
      <c r="J57" s="139"/>
      <c r="K57" s="139"/>
      <c r="L57" s="139"/>
      <c r="M57" s="139"/>
      <c r="N57" s="139"/>
      <c r="O57" s="139"/>
      <c r="P57" s="139"/>
      <c r="Q57" s="139"/>
      <c r="R57" s="139"/>
      <c r="S57" s="139"/>
      <c r="T57" s="139"/>
      <c r="U57" s="139"/>
      <c r="V57" s="139"/>
      <c r="W57" s="139"/>
      <c r="X57" s="139"/>
    </row>
    <row r="58" spans="2:24" ht="409.5">
      <c r="B58" s="163">
        <v>1</v>
      </c>
      <c r="C58" s="162"/>
      <c r="D58" s="178" t="s">
        <v>644</v>
      </c>
      <c r="E58" s="160"/>
      <c r="F58" s="160"/>
      <c r="G58" s="159" t="s">
        <v>643</v>
      </c>
      <c r="H58" s="158"/>
      <c r="I58" s="139"/>
      <c r="J58" s="139"/>
      <c r="K58" s="139"/>
      <c r="L58" s="139"/>
      <c r="M58" s="139"/>
      <c r="N58" s="139"/>
      <c r="O58" s="139"/>
      <c r="P58" s="139"/>
      <c r="Q58" s="139"/>
      <c r="R58" s="139"/>
      <c r="S58" s="139"/>
      <c r="T58" s="139"/>
      <c r="U58" s="139"/>
      <c r="V58" s="139"/>
      <c r="W58" s="139"/>
      <c r="X58" s="139"/>
    </row>
    <row r="59" spans="2:24" ht="15">
      <c r="B59" s="157"/>
      <c r="C59" s="156"/>
      <c r="D59" s="155" t="s">
        <v>642</v>
      </c>
      <c r="E59" s="154" t="s">
        <v>889</v>
      </c>
      <c r="F59" s="153">
        <v>1492.25</v>
      </c>
      <c r="G59" s="152"/>
      <c r="H59" s="211">
        <f>F59*G59</f>
        <v>0</v>
      </c>
      <c r="I59" s="139"/>
      <c r="J59" s="139"/>
      <c r="K59" s="139"/>
      <c r="L59" s="139"/>
      <c r="M59" s="139"/>
      <c r="N59" s="139"/>
      <c r="O59" s="139"/>
      <c r="P59" s="139"/>
      <c r="Q59" s="139"/>
      <c r="R59" s="139"/>
      <c r="S59" s="139"/>
      <c r="T59" s="139"/>
      <c r="U59" s="139"/>
      <c r="V59" s="139"/>
      <c r="W59" s="139"/>
      <c r="X59" s="139"/>
    </row>
    <row r="60" spans="2:24" ht="105">
      <c r="B60" s="163">
        <v>2</v>
      </c>
      <c r="C60" s="162"/>
      <c r="D60" s="178" t="s">
        <v>641</v>
      </c>
      <c r="E60" s="177"/>
      <c r="F60" s="176"/>
      <c r="G60" s="175"/>
      <c r="H60" s="174"/>
      <c r="I60" s="139"/>
      <c r="J60" s="139"/>
      <c r="K60" s="139"/>
      <c r="L60" s="139"/>
      <c r="M60" s="139"/>
      <c r="N60" s="139"/>
      <c r="O60" s="139"/>
      <c r="P60" s="139"/>
      <c r="Q60" s="139"/>
      <c r="R60" s="139"/>
      <c r="S60" s="139"/>
      <c r="T60" s="139"/>
      <c r="U60" s="139"/>
      <c r="V60" s="139"/>
      <c r="W60" s="139"/>
      <c r="X60" s="139"/>
    </row>
    <row r="61" spans="2:24" ht="30.75" thickBot="1">
      <c r="B61" s="163"/>
      <c r="C61" s="162"/>
      <c r="D61" s="173" t="s">
        <v>640</v>
      </c>
      <c r="E61" s="172" t="s">
        <v>889</v>
      </c>
      <c r="F61" s="439">
        <v>112746.15</v>
      </c>
      <c r="G61" s="437"/>
      <c r="H61" s="374">
        <f>F61*G61</f>
        <v>0</v>
      </c>
      <c r="I61" s="139"/>
      <c r="J61" s="139"/>
      <c r="K61" s="139"/>
      <c r="L61" s="139"/>
      <c r="M61" s="139"/>
      <c r="N61" s="139"/>
      <c r="O61" s="139"/>
      <c r="P61" s="139"/>
      <c r="Q61" s="139"/>
      <c r="R61" s="139"/>
      <c r="S61" s="139"/>
      <c r="T61" s="139"/>
      <c r="U61" s="139"/>
      <c r="V61" s="139"/>
      <c r="W61" s="139"/>
      <c r="X61" s="139"/>
    </row>
    <row r="62" spans="2:24" ht="16.5" thickBot="1" thickTop="1">
      <c r="B62" s="170"/>
      <c r="C62" s="169"/>
      <c r="D62" s="1115" t="s">
        <v>888</v>
      </c>
      <c r="E62" s="1115"/>
      <c r="F62" s="1115"/>
      <c r="G62" s="1116"/>
      <c r="H62" s="168">
        <f>SUM(H59:H61)</f>
        <v>0</v>
      </c>
      <c r="I62" s="139"/>
      <c r="J62" s="139"/>
      <c r="K62" s="139"/>
      <c r="L62" s="139"/>
      <c r="M62" s="139"/>
      <c r="N62" s="139"/>
      <c r="O62" s="147"/>
      <c r="P62" s="147"/>
      <c r="Q62" s="147"/>
      <c r="R62" s="147"/>
      <c r="S62" s="147"/>
      <c r="T62" s="147"/>
      <c r="U62" s="147"/>
      <c r="V62" s="147"/>
      <c r="W62" s="147"/>
      <c r="X62" s="147"/>
    </row>
    <row r="63" spans="2:24" ht="15.75" thickTop="1">
      <c r="B63" s="157"/>
      <c r="C63" s="156"/>
      <c r="D63" s="167" t="s">
        <v>887</v>
      </c>
      <c r="E63" s="166"/>
      <c r="F63" s="166"/>
      <c r="G63" s="165"/>
      <c r="H63" s="164"/>
      <c r="I63" s="139"/>
      <c r="J63" s="139"/>
      <c r="K63" s="139"/>
      <c r="L63" s="139"/>
      <c r="M63" s="139"/>
      <c r="N63" s="139"/>
      <c r="O63" s="139"/>
      <c r="P63" s="139"/>
      <c r="Q63" s="139"/>
      <c r="R63" s="139"/>
      <c r="S63" s="139"/>
      <c r="T63" s="139"/>
      <c r="U63" s="139"/>
      <c r="V63" s="139"/>
      <c r="W63" s="139"/>
      <c r="X63" s="139"/>
    </row>
    <row r="64" spans="2:24" ht="90">
      <c r="B64" s="163">
        <v>1</v>
      </c>
      <c r="C64" s="162"/>
      <c r="D64" s="161" t="s">
        <v>639</v>
      </c>
      <c r="E64" s="160"/>
      <c r="F64" s="160"/>
      <c r="G64" s="159"/>
      <c r="H64" s="158"/>
      <c r="I64" s="139"/>
      <c r="J64" s="139"/>
      <c r="K64" s="139"/>
      <c r="L64" s="139"/>
      <c r="M64" s="139"/>
      <c r="N64" s="139"/>
      <c r="O64" s="139"/>
      <c r="P64" s="139"/>
      <c r="Q64" s="139"/>
      <c r="R64" s="139"/>
      <c r="S64" s="139"/>
      <c r="T64" s="139"/>
      <c r="U64" s="139"/>
      <c r="V64" s="139"/>
      <c r="W64" s="139"/>
      <c r="X64" s="139"/>
    </row>
    <row r="65" spans="2:24" ht="15">
      <c r="B65" s="157"/>
      <c r="C65" s="156"/>
      <c r="D65" s="155" t="s">
        <v>579</v>
      </c>
      <c r="E65" s="154" t="s">
        <v>221</v>
      </c>
      <c r="F65" s="153">
        <v>15</v>
      </c>
      <c r="G65" s="152"/>
      <c r="H65" s="211">
        <f>F65*G65</f>
        <v>0</v>
      </c>
      <c r="I65" s="139"/>
      <c r="J65" s="139"/>
      <c r="K65" s="139"/>
      <c r="L65" s="139"/>
      <c r="M65" s="139"/>
      <c r="N65" s="139"/>
      <c r="O65" s="139"/>
      <c r="P65" s="139"/>
      <c r="Q65" s="139"/>
      <c r="R65" s="139"/>
      <c r="S65" s="139"/>
      <c r="T65" s="139"/>
      <c r="U65" s="139"/>
      <c r="V65" s="139"/>
      <c r="W65" s="139"/>
      <c r="X65" s="139"/>
    </row>
    <row r="66" spans="2:24" ht="15.75" thickBot="1">
      <c r="B66" s="150"/>
      <c r="C66" s="149"/>
      <c r="D66" s="1112" t="s">
        <v>884</v>
      </c>
      <c r="E66" s="1112"/>
      <c r="F66" s="1112"/>
      <c r="G66" s="1113"/>
      <c r="H66" s="148">
        <f>SUM(H65)</f>
        <v>0</v>
      </c>
      <c r="I66" s="139"/>
      <c r="J66" s="139"/>
      <c r="K66" s="139"/>
      <c r="L66" s="139"/>
      <c r="M66" s="139"/>
      <c r="N66" s="139"/>
      <c r="O66" s="147"/>
      <c r="P66" s="147"/>
      <c r="Q66" s="147"/>
      <c r="R66" s="147"/>
      <c r="S66" s="147"/>
      <c r="T66" s="147"/>
      <c r="U66" s="147"/>
      <c r="V66" s="147"/>
      <c r="W66" s="147"/>
      <c r="X66" s="147"/>
    </row>
    <row r="67" spans="2:8" ht="15.75" thickTop="1">
      <c r="B67" s="143"/>
      <c r="C67" s="139"/>
      <c r="D67" s="139"/>
      <c r="E67" s="142"/>
      <c r="F67" s="141"/>
      <c r="G67" s="140"/>
      <c r="H67" s="140"/>
    </row>
    <row r="68" spans="2:8" ht="15">
      <c r="B68" s="143" t="s">
        <v>883</v>
      </c>
      <c r="C68" s="1110" t="s">
        <v>882</v>
      </c>
      <c r="D68" s="1110"/>
      <c r="E68" s="145" t="str">
        <f>H12</f>
        <v>nula din.</v>
      </c>
      <c r="F68" s="141"/>
      <c r="G68" s="140"/>
      <c r="H68" s="140"/>
    </row>
    <row r="69" spans="2:8" ht="15">
      <c r="B69" s="143" t="s">
        <v>881</v>
      </c>
      <c r="C69" s="1110" t="s">
        <v>880</v>
      </c>
      <c r="D69" s="1110"/>
      <c r="E69" s="607">
        <f>H28</f>
        <v>0</v>
      </c>
      <c r="F69" s="141"/>
      <c r="G69" s="140"/>
      <c r="H69" s="140"/>
    </row>
    <row r="70" spans="2:8" ht="15">
      <c r="B70" s="143" t="s">
        <v>879</v>
      </c>
      <c r="C70" s="1110" t="s">
        <v>878</v>
      </c>
      <c r="D70" s="1110"/>
      <c r="E70" s="145">
        <f>H49</f>
        <v>0</v>
      </c>
      <c r="F70" s="141"/>
      <c r="G70" s="140"/>
      <c r="H70" s="140"/>
    </row>
    <row r="71" spans="2:8" ht="15">
      <c r="B71" s="143" t="s">
        <v>877</v>
      </c>
      <c r="C71" s="1110" t="s">
        <v>876</v>
      </c>
      <c r="D71" s="1110"/>
      <c r="E71" s="607">
        <f>H56</f>
        <v>0</v>
      </c>
      <c r="F71" s="141"/>
      <c r="G71" s="140"/>
      <c r="H71" s="140"/>
    </row>
    <row r="72" spans="2:8" ht="15">
      <c r="B72" s="143" t="s">
        <v>875</v>
      </c>
      <c r="C72" s="1110" t="s">
        <v>874</v>
      </c>
      <c r="D72" s="1110"/>
      <c r="E72" s="145">
        <f>H62</f>
        <v>0</v>
      </c>
      <c r="F72" s="141"/>
      <c r="G72" s="140"/>
      <c r="H72" s="140"/>
    </row>
    <row r="73" spans="2:8" ht="15">
      <c r="B73" s="143" t="s">
        <v>873</v>
      </c>
      <c r="C73" s="1110" t="s">
        <v>872</v>
      </c>
      <c r="D73" s="1110"/>
      <c r="E73" s="607">
        <f>H66</f>
        <v>0</v>
      </c>
      <c r="F73" s="141"/>
      <c r="G73" s="140"/>
      <c r="H73" s="140"/>
    </row>
    <row r="74" spans="2:8" ht="15">
      <c r="B74" s="143"/>
      <c r="C74" s="139"/>
      <c r="D74" s="141" t="s">
        <v>295</v>
      </c>
      <c r="E74" s="608">
        <f>SUM(E69:E73)</f>
        <v>0</v>
      </c>
      <c r="F74" s="421"/>
      <c r="G74" s="140"/>
      <c r="H74" s="140"/>
    </row>
    <row r="75" spans="2:8" ht="15">
      <c r="B75" s="143"/>
      <c r="C75" s="139"/>
      <c r="D75" s="139"/>
      <c r="E75" s="142"/>
      <c r="F75" s="141"/>
      <c r="G75" s="140"/>
      <c r="H75" s="140"/>
    </row>
    <row r="76" spans="2:8" ht="15">
      <c r="B76" s="143"/>
      <c r="C76" s="139"/>
      <c r="D76" s="139"/>
      <c r="E76" s="142"/>
      <c r="F76" s="141"/>
      <c r="G76" s="140"/>
      <c r="H76" s="140"/>
    </row>
  </sheetData>
  <sheetProtection/>
  <mergeCells count="12">
    <mergeCell ref="C73:D73"/>
    <mergeCell ref="C71:D71"/>
    <mergeCell ref="C72:D72"/>
    <mergeCell ref="C69:D69"/>
    <mergeCell ref="C68:D68"/>
    <mergeCell ref="C70:D70"/>
    <mergeCell ref="D28:G28"/>
    <mergeCell ref="D12:G12"/>
    <mergeCell ref="D62:G62"/>
    <mergeCell ref="D49:G49"/>
    <mergeCell ref="D56:G56"/>
    <mergeCell ref="D66:G66"/>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B1:X76"/>
  <sheetViews>
    <sheetView showZeros="0" zoomScalePageLayoutView="0" workbookViewId="0" topLeftCell="B1">
      <selection activeCell="H4" sqref="H4"/>
    </sheetView>
  </sheetViews>
  <sheetFormatPr defaultColWidth="9.140625" defaultRowHeight="15"/>
  <cols>
    <col min="1" max="1" width="9.140625" style="136" customWidth="1"/>
    <col min="2" max="3" width="3.00390625" style="136" bestFit="1" customWidth="1"/>
    <col min="4" max="4" width="35.8515625" style="136" customWidth="1"/>
    <col min="5" max="5" width="12.7109375" style="136" bestFit="1" customWidth="1"/>
    <col min="6" max="6" width="8.57421875" style="230" bestFit="1" customWidth="1"/>
    <col min="7" max="7" width="12.8515625" style="420" customWidth="1"/>
    <col min="8" max="8" width="12.7109375" style="420" bestFit="1" customWidth="1"/>
    <col min="9" max="16384" width="9.140625" style="136" customWidth="1"/>
  </cols>
  <sheetData>
    <row r="1" spans="2:12" ht="15">
      <c r="B1" s="229"/>
      <c r="C1" s="146"/>
      <c r="D1" s="146"/>
      <c r="E1" s="142"/>
      <c r="F1" s="141"/>
      <c r="G1" s="140"/>
      <c r="H1" s="140"/>
      <c r="I1" s="146"/>
      <c r="J1" s="146"/>
      <c r="K1" s="146"/>
      <c r="L1" s="146"/>
    </row>
    <row r="2" spans="2:12" ht="15.75" thickBot="1">
      <c r="B2" s="229"/>
      <c r="C2" s="146"/>
      <c r="D2" s="228" t="s">
        <v>578</v>
      </c>
      <c r="E2" s="142"/>
      <c r="F2" s="141"/>
      <c r="G2" s="140"/>
      <c r="H2" s="140"/>
      <c r="I2" s="146"/>
      <c r="J2" s="146"/>
      <c r="K2" s="146"/>
      <c r="L2" s="146"/>
    </row>
    <row r="3" spans="2:12" ht="45">
      <c r="B3" s="227" t="s">
        <v>293</v>
      </c>
      <c r="C3" s="226" t="s">
        <v>292</v>
      </c>
      <c r="D3" s="225" t="s">
        <v>291</v>
      </c>
      <c r="E3" s="224" t="s">
        <v>290</v>
      </c>
      <c r="F3" s="223" t="s">
        <v>695</v>
      </c>
      <c r="G3" s="222" t="s">
        <v>1888</v>
      </c>
      <c r="H3" s="221" t="s">
        <v>1892</v>
      </c>
      <c r="I3" s="139"/>
      <c r="J3" s="220"/>
      <c r="K3" s="219"/>
      <c r="L3" s="218"/>
    </row>
    <row r="4" spans="2:12" ht="15.75" thickBot="1">
      <c r="B4" s="181">
        <v>1</v>
      </c>
      <c r="C4" s="217">
        <v>2</v>
      </c>
      <c r="D4" s="217">
        <v>3</v>
      </c>
      <c r="E4" s="217">
        <v>4</v>
      </c>
      <c r="F4" s="216">
        <v>5</v>
      </c>
      <c r="G4" s="215">
        <v>6</v>
      </c>
      <c r="H4" s="214">
        <v>7</v>
      </c>
      <c r="I4" s="142"/>
      <c r="J4" s="142"/>
      <c r="K4" s="142"/>
      <c r="L4" s="142"/>
    </row>
    <row r="5" spans="2:12" ht="15.75" thickTop="1">
      <c r="B5" s="163"/>
      <c r="C5" s="184"/>
      <c r="D5" s="184"/>
      <c r="E5" s="184"/>
      <c r="F5" s="191"/>
      <c r="G5" s="190"/>
      <c r="H5" s="189"/>
      <c r="I5" s="142"/>
      <c r="J5" s="142"/>
      <c r="K5" s="142"/>
      <c r="L5" s="142"/>
    </row>
    <row r="6" spans="2:12" ht="15">
      <c r="B6" s="163"/>
      <c r="C6" s="184"/>
      <c r="D6" s="167" t="s">
        <v>289</v>
      </c>
      <c r="E6" s="184"/>
      <c r="F6" s="191"/>
      <c r="G6" s="190"/>
      <c r="H6" s="189"/>
      <c r="I6" s="142"/>
      <c r="J6" s="142"/>
      <c r="K6" s="142"/>
      <c r="L6" s="142"/>
    </row>
    <row r="7" spans="2:12" ht="15">
      <c r="B7" s="163"/>
      <c r="C7" s="184"/>
      <c r="D7" s="184"/>
      <c r="E7" s="184"/>
      <c r="F7" s="191"/>
      <c r="G7" s="190"/>
      <c r="H7" s="189"/>
      <c r="I7" s="142"/>
      <c r="J7" s="142"/>
      <c r="K7" s="142"/>
      <c r="L7" s="142"/>
    </row>
    <row r="8" spans="2:12" ht="45">
      <c r="B8" s="163">
        <v>1</v>
      </c>
      <c r="C8" s="184"/>
      <c r="D8" s="205" t="s">
        <v>288</v>
      </c>
      <c r="E8" s="184"/>
      <c r="F8" s="191"/>
      <c r="G8" s="190"/>
      <c r="H8" s="189"/>
      <c r="I8" s="142"/>
      <c r="J8" s="142"/>
      <c r="K8" s="142"/>
      <c r="L8" s="142"/>
    </row>
    <row r="9" spans="2:12" ht="15">
      <c r="B9" s="157"/>
      <c r="C9" s="198"/>
      <c r="D9" s="185"/>
      <c r="E9" s="209"/>
      <c r="F9" s="213"/>
      <c r="G9" s="212"/>
      <c r="H9" s="211"/>
      <c r="I9" s="142"/>
      <c r="J9" s="142"/>
      <c r="K9" s="142"/>
      <c r="L9" s="142"/>
    </row>
    <row r="10" spans="2:12" ht="45">
      <c r="B10" s="188">
        <v>2</v>
      </c>
      <c r="C10" s="187"/>
      <c r="D10" s="205" t="s">
        <v>406</v>
      </c>
      <c r="E10" s="199"/>
      <c r="F10" s="195"/>
      <c r="G10" s="194"/>
      <c r="H10" s="193"/>
      <c r="I10" s="142"/>
      <c r="J10" s="142"/>
      <c r="K10" s="142"/>
      <c r="L10" s="142"/>
    </row>
    <row r="11" spans="2:12" ht="15">
      <c r="B11" s="163"/>
      <c r="C11" s="184"/>
      <c r="D11" s="205"/>
      <c r="E11" s="209"/>
      <c r="F11" s="191"/>
      <c r="G11" s="190"/>
      <c r="H11" s="189"/>
      <c r="I11" s="142"/>
      <c r="J11" s="142"/>
      <c r="K11" s="142"/>
      <c r="L11" s="142"/>
    </row>
    <row r="12" spans="2:12" ht="15.75" thickBot="1">
      <c r="B12" s="181"/>
      <c r="C12" s="180"/>
      <c r="D12" s="1111" t="s">
        <v>286</v>
      </c>
      <c r="E12" s="1111"/>
      <c r="F12" s="1111"/>
      <c r="G12" s="1111"/>
      <c r="H12" s="179" t="s">
        <v>1032</v>
      </c>
      <c r="I12" s="139"/>
      <c r="J12" s="139"/>
      <c r="K12" s="139"/>
      <c r="L12" s="139"/>
    </row>
    <row r="13" spans="2:12" ht="15.75" thickTop="1">
      <c r="B13" s="163"/>
      <c r="C13" s="162"/>
      <c r="D13" s="208" t="s">
        <v>284</v>
      </c>
      <c r="E13" s="166"/>
      <c r="F13" s="166"/>
      <c r="G13" s="165"/>
      <c r="H13" s="164"/>
      <c r="I13" s="139"/>
      <c r="J13" s="139"/>
      <c r="K13" s="139"/>
      <c r="L13" s="139"/>
    </row>
    <row r="14" spans="2:12" ht="120">
      <c r="B14" s="163">
        <v>1</v>
      </c>
      <c r="C14" s="162"/>
      <c r="D14" s="205" t="s">
        <v>577</v>
      </c>
      <c r="E14" s="166"/>
      <c r="F14" s="166"/>
      <c r="G14" s="165"/>
      <c r="H14" s="164"/>
      <c r="I14" s="139"/>
      <c r="J14" s="139"/>
      <c r="K14" s="139"/>
      <c r="L14" s="139"/>
    </row>
    <row r="15" spans="2:12" ht="15">
      <c r="B15" s="163"/>
      <c r="C15" s="162"/>
      <c r="D15" s="207" t="s">
        <v>282</v>
      </c>
      <c r="E15" s="166"/>
      <c r="F15" s="166"/>
      <c r="G15" s="165"/>
      <c r="H15" s="164"/>
      <c r="I15" s="139"/>
      <c r="J15" s="139"/>
      <c r="K15" s="139"/>
      <c r="L15" s="139"/>
    </row>
    <row r="16" spans="2:12" ht="30">
      <c r="B16" s="163"/>
      <c r="C16" s="184"/>
      <c r="D16" s="424" t="s">
        <v>576</v>
      </c>
      <c r="E16" s="172" t="s">
        <v>273</v>
      </c>
      <c r="F16" s="439">
        <v>369.96</v>
      </c>
      <c r="G16" s="437"/>
      <c r="H16" s="204">
        <f>F16*G16</f>
        <v>0</v>
      </c>
      <c r="I16" s="142"/>
      <c r="J16" s="142"/>
      <c r="K16" s="142"/>
      <c r="L16" s="142"/>
    </row>
    <row r="17" spans="2:12" ht="90">
      <c r="B17" s="188"/>
      <c r="C17" s="187"/>
      <c r="D17" s="206" t="s">
        <v>575</v>
      </c>
      <c r="E17" s="199"/>
      <c r="F17" s="195"/>
      <c r="G17" s="194"/>
      <c r="H17" s="193"/>
      <c r="I17" s="142"/>
      <c r="J17" s="142"/>
      <c r="K17" s="142"/>
      <c r="L17" s="142"/>
    </row>
    <row r="18" spans="2:8" ht="15">
      <c r="B18" s="163"/>
      <c r="C18" s="184"/>
      <c r="D18" s="207" t="s">
        <v>282</v>
      </c>
      <c r="E18" s="201"/>
      <c r="F18" s="191"/>
      <c r="G18" s="190"/>
      <c r="H18" s="189"/>
    </row>
    <row r="19" spans="2:8" ht="15">
      <c r="B19" s="163"/>
      <c r="C19" s="184"/>
      <c r="D19" s="192" t="s">
        <v>574</v>
      </c>
      <c r="E19" s="201" t="s">
        <v>273</v>
      </c>
      <c r="F19" s="191">
        <v>232.72</v>
      </c>
      <c r="G19" s="190"/>
      <c r="H19" s="151">
        <f>F19*G19</f>
        <v>0</v>
      </c>
    </row>
    <row r="20" spans="2:8" ht="120">
      <c r="B20" s="188">
        <v>2</v>
      </c>
      <c r="C20" s="161"/>
      <c r="D20" s="206" t="s">
        <v>573</v>
      </c>
      <c r="E20" s="160"/>
      <c r="F20" s="160"/>
      <c r="G20" s="159"/>
      <c r="H20" s="158"/>
    </row>
    <row r="21" spans="2:8" ht="15">
      <c r="B21" s="163"/>
      <c r="C21" s="162"/>
      <c r="D21" s="205" t="s">
        <v>279</v>
      </c>
      <c r="E21" s="166"/>
      <c r="F21" s="166"/>
      <c r="G21" s="165"/>
      <c r="H21" s="164"/>
    </row>
    <row r="22" spans="2:8" ht="30">
      <c r="B22" s="163"/>
      <c r="C22" s="162"/>
      <c r="D22" s="185" t="s">
        <v>572</v>
      </c>
      <c r="E22" s="427" t="s">
        <v>699</v>
      </c>
      <c r="F22" s="440">
        <v>3248.26</v>
      </c>
      <c r="G22" s="375"/>
      <c r="H22" s="204">
        <f>F22*G22</f>
        <v>0</v>
      </c>
    </row>
    <row r="23" spans="2:8" ht="15">
      <c r="B23" s="163"/>
      <c r="C23" s="162"/>
      <c r="D23" s="205" t="s">
        <v>571</v>
      </c>
      <c r="E23" s="166"/>
      <c r="F23" s="203"/>
      <c r="G23" s="165"/>
      <c r="H23" s="164"/>
    </row>
    <row r="24" spans="2:8" ht="15">
      <c r="B24" s="157"/>
      <c r="C24" s="198"/>
      <c r="D24" s="436" t="s">
        <v>570</v>
      </c>
      <c r="E24" s="209" t="s">
        <v>699</v>
      </c>
      <c r="F24" s="213">
        <v>852</v>
      </c>
      <c r="G24" s="212"/>
      <c r="H24" s="151">
        <f>F24*G24</f>
        <v>0</v>
      </c>
    </row>
    <row r="25" spans="2:8" ht="45">
      <c r="B25" s="163">
        <v>3</v>
      </c>
      <c r="C25" s="184"/>
      <c r="D25" s="434" t="s">
        <v>569</v>
      </c>
      <c r="E25" s="201"/>
      <c r="F25" s="191"/>
      <c r="G25" s="190"/>
      <c r="H25" s="189"/>
    </row>
    <row r="26" spans="2:8" ht="15">
      <c r="B26" s="163"/>
      <c r="C26" s="184"/>
      <c r="D26" s="192" t="s">
        <v>568</v>
      </c>
      <c r="E26" s="201" t="s">
        <v>273</v>
      </c>
      <c r="F26" s="191">
        <v>38.79</v>
      </c>
      <c r="G26" s="190"/>
      <c r="H26" s="151">
        <f>F26*G26</f>
        <v>0</v>
      </c>
    </row>
    <row r="27" spans="2:8" ht="120">
      <c r="B27" s="188">
        <v>4</v>
      </c>
      <c r="C27" s="187"/>
      <c r="D27" s="206" t="s">
        <v>567</v>
      </c>
      <c r="E27" s="199"/>
      <c r="F27" s="195"/>
      <c r="G27" s="194"/>
      <c r="H27" s="193"/>
    </row>
    <row r="28" spans="2:8" ht="15">
      <c r="B28" s="163"/>
      <c r="C28" s="184"/>
      <c r="D28" s="192" t="s">
        <v>566</v>
      </c>
      <c r="E28" s="201" t="s">
        <v>273</v>
      </c>
      <c r="F28" s="191">
        <v>392.76</v>
      </c>
      <c r="G28" s="190"/>
      <c r="H28" s="151">
        <f>F28*G28</f>
        <v>0</v>
      </c>
    </row>
    <row r="29" spans="2:8" ht="120">
      <c r="B29" s="188">
        <v>5</v>
      </c>
      <c r="C29" s="187"/>
      <c r="D29" s="433" t="s">
        <v>565</v>
      </c>
      <c r="E29" s="199"/>
      <c r="F29" s="195"/>
      <c r="G29" s="194"/>
      <c r="H29" s="193"/>
    </row>
    <row r="30" spans="2:8" ht="75">
      <c r="B30" s="163"/>
      <c r="C30" s="184"/>
      <c r="D30" s="432" t="s">
        <v>1022</v>
      </c>
      <c r="E30" s="201"/>
      <c r="F30" s="191"/>
      <c r="G30" s="190"/>
      <c r="H30" s="189"/>
    </row>
    <row r="31" spans="2:8" ht="15">
      <c r="B31" s="163"/>
      <c r="C31" s="184"/>
      <c r="D31" s="436" t="s">
        <v>564</v>
      </c>
      <c r="E31" s="201" t="s">
        <v>273</v>
      </c>
      <c r="F31" s="191">
        <v>112.22</v>
      </c>
      <c r="G31" s="190"/>
      <c r="H31" s="151">
        <f>F31*G31</f>
        <v>0</v>
      </c>
    </row>
    <row r="32" spans="2:8" ht="60">
      <c r="B32" s="188">
        <v>6</v>
      </c>
      <c r="C32" s="187"/>
      <c r="D32" s="434" t="s">
        <v>563</v>
      </c>
      <c r="E32" s="199"/>
      <c r="F32" s="195"/>
      <c r="G32" s="194"/>
      <c r="H32" s="193"/>
    </row>
    <row r="33" spans="2:8" ht="15">
      <c r="B33" s="163"/>
      <c r="C33" s="184"/>
      <c r="D33" s="192" t="s">
        <v>562</v>
      </c>
      <c r="E33" s="201" t="s">
        <v>273</v>
      </c>
      <c r="F33" s="191">
        <v>46.71</v>
      </c>
      <c r="G33" s="190"/>
      <c r="H33" s="151">
        <f>F33*G33</f>
        <v>0</v>
      </c>
    </row>
    <row r="34" spans="2:8" ht="15.75" thickBot="1">
      <c r="B34" s="181"/>
      <c r="C34" s="180"/>
      <c r="D34" s="1111" t="s">
        <v>272</v>
      </c>
      <c r="E34" s="1111"/>
      <c r="F34" s="1111"/>
      <c r="G34" s="1111"/>
      <c r="H34" s="179">
        <f>SUM(H16:H33)</f>
        <v>0</v>
      </c>
    </row>
    <row r="35" spans="2:8" ht="15.75" thickTop="1">
      <c r="B35" s="188"/>
      <c r="C35" s="187"/>
      <c r="D35" s="202" t="s">
        <v>271</v>
      </c>
      <c r="E35" s="187"/>
      <c r="F35" s="195"/>
      <c r="G35" s="194"/>
      <c r="H35" s="193"/>
    </row>
    <row r="36" spans="2:8" ht="15">
      <c r="B36" s="163"/>
      <c r="C36" s="184"/>
      <c r="D36" s="162" t="s">
        <v>270</v>
      </c>
      <c r="E36" s="184"/>
      <c r="F36" s="191"/>
      <c r="G36" s="190"/>
      <c r="H36" s="189"/>
    </row>
    <row r="37" spans="2:8" ht="45">
      <c r="B37" s="163"/>
      <c r="C37" s="184"/>
      <c r="D37" s="162" t="s">
        <v>269</v>
      </c>
      <c r="E37" s="184"/>
      <c r="F37" s="191"/>
      <c r="G37" s="190"/>
      <c r="H37" s="189"/>
    </row>
    <row r="38" spans="2:8" ht="15">
      <c r="B38" s="163"/>
      <c r="C38" s="184"/>
      <c r="D38" s="162" t="s">
        <v>268</v>
      </c>
      <c r="E38" s="201"/>
      <c r="F38" s="191"/>
      <c r="G38" s="190"/>
      <c r="H38" s="189"/>
    </row>
    <row r="39" spans="2:8" ht="30">
      <c r="B39" s="163"/>
      <c r="C39" s="184"/>
      <c r="D39" s="162" t="s">
        <v>267</v>
      </c>
      <c r="E39" s="184"/>
      <c r="F39" s="191"/>
      <c r="G39" s="190"/>
      <c r="H39" s="189"/>
    </row>
    <row r="40" spans="2:8" ht="30">
      <c r="B40" s="163"/>
      <c r="C40" s="184"/>
      <c r="D40" s="162" t="s">
        <v>266</v>
      </c>
      <c r="E40" s="184"/>
      <c r="F40" s="191"/>
      <c r="G40" s="190"/>
      <c r="H40" s="189"/>
    </row>
    <row r="41" spans="2:8" ht="30">
      <c r="B41" s="188">
        <v>1</v>
      </c>
      <c r="C41" s="187"/>
      <c r="D41" s="161" t="s">
        <v>561</v>
      </c>
      <c r="E41" s="187"/>
      <c r="F41" s="195"/>
      <c r="G41" s="194"/>
      <c r="H41" s="193"/>
    </row>
    <row r="42" spans="2:8" ht="45">
      <c r="B42" s="163"/>
      <c r="C42" s="184"/>
      <c r="D42" s="162" t="s">
        <v>560</v>
      </c>
      <c r="E42" s="172" t="s">
        <v>273</v>
      </c>
      <c r="F42" s="439">
        <v>247.53</v>
      </c>
      <c r="G42" s="437"/>
      <c r="H42" s="204">
        <f>F42*G42</f>
        <v>0</v>
      </c>
    </row>
    <row r="43" spans="2:8" ht="45">
      <c r="B43" s="188">
        <v>2</v>
      </c>
      <c r="C43" s="187"/>
      <c r="D43" s="161" t="s">
        <v>559</v>
      </c>
      <c r="E43" s="199"/>
      <c r="F43" s="195"/>
      <c r="G43" s="194"/>
      <c r="H43" s="193"/>
    </row>
    <row r="44" spans="2:8" ht="30">
      <c r="B44" s="163"/>
      <c r="C44" s="184"/>
      <c r="D44" s="424" t="s">
        <v>558</v>
      </c>
      <c r="E44" s="172" t="s">
        <v>256</v>
      </c>
      <c r="F44" s="439">
        <v>23.18</v>
      </c>
      <c r="G44" s="437"/>
      <c r="H44" s="204">
        <f>F44*G44</f>
        <v>0</v>
      </c>
    </row>
    <row r="45" spans="2:8" ht="60">
      <c r="B45" s="188">
        <v>3</v>
      </c>
      <c r="C45" s="187"/>
      <c r="D45" s="161" t="s">
        <v>557</v>
      </c>
      <c r="E45" s="199"/>
      <c r="F45" s="195"/>
      <c r="G45" s="194"/>
      <c r="H45" s="193"/>
    </row>
    <row r="46" spans="2:8" ht="45">
      <c r="B46" s="163"/>
      <c r="C46" s="184"/>
      <c r="D46" s="424" t="s">
        <v>556</v>
      </c>
      <c r="E46" s="172" t="s">
        <v>256</v>
      </c>
      <c r="F46" s="439">
        <v>106.9</v>
      </c>
      <c r="G46" s="437"/>
      <c r="H46" s="204">
        <f>F46*G46</f>
        <v>0</v>
      </c>
    </row>
    <row r="47" spans="2:8" ht="60">
      <c r="B47" s="188">
        <v>4</v>
      </c>
      <c r="C47" s="187"/>
      <c r="D47" s="161" t="s">
        <v>555</v>
      </c>
      <c r="E47" s="199"/>
      <c r="F47" s="195"/>
      <c r="G47" s="194"/>
      <c r="H47" s="193"/>
    </row>
    <row r="48" spans="2:8" ht="17.25">
      <c r="B48" s="163"/>
      <c r="C48" s="184"/>
      <c r="D48" s="162">
        <v>22.713600000000003</v>
      </c>
      <c r="E48" s="184" t="s">
        <v>256</v>
      </c>
      <c r="F48" s="191">
        <v>22.71</v>
      </c>
      <c r="G48" s="190"/>
      <c r="H48" s="151">
        <f>F48*G48</f>
        <v>0</v>
      </c>
    </row>
    <row r="49" spans="2:8" ht="45">
      <c r="B49" s="188">
        <v>5</v>
      </c>
      <c r="C49" s="187"/>
      <c r="D49" s="161" t="s">
        <v>554</v>
      </c>
      <c r="E49" s="187"/>
      <c r="F49" s="195"/>
      <c r="G49" s="194"/>
      <c r="H49" s="193"/>
    </row>
    <row r="50" spans="2:24" ht="45">
      <c r="B50" s="163"/>
      <c r="C50" s="184"/>
      <c r="D50" s="162" t="s">
        <v>553</v>
      </c>
      <c r="E50" s="172" t="s">
        <v>256</v>
      </c>
      <c r="F50" s="439">
        <v>12.82</v>
      </c>
      <c r="G50" s="437"/>
      <c r="H50" s="204">
        <f>F50*G50</f>
        <v>0</v>
      </c>
      <c r="I50" s="142"/>
      <c r="J50" s="142"/>
      <c r="K50" s="142"/>
      <c r="L50" s="142"/>
      <c r="M50" s="142"/>
      <c r="N50" s="142"/>
      <c r="O50" s="142"/>
      <c r="P50" s="142"/>
      <c r="Q50" s="142"/>
      <c r="R50" s="142"/>
      <c r="S50" s="142"/>
      <c r="T50" s="142"/>
      <c r="U50" s="142"/>
      <c r="V50" s="142"/>
      <c r="W50" s="142"/>
      <c r="X50" s="142"/>
    </row>
    <row r="51" spans="2:24" ht="15.75" thickBot="1">
      <c r="B51" s="181"/>
      <c r="C51" s="180"/>
      <c r="D51" s="1111" t="s">
        <v>255</v>
      </c>
      <c r="E51" s="1111"/>
      <c r="F51" s="1111"/>
      <c r="G51" s="1111"/>
      <c r="H51" s="179">
        <f>SUM(H41:H50)</f>
        <v>0</v>
      </c>
      <c r="I51" s="139"/>
      <c r="J51" s="139"/>
      <c r="K51" s="139"/>
      <c r="L51" s="139"/>
      <c r="M51" s="139"/>
      <c r="N51" s="139"/>
      <c r="O51" s="139"/>
      <c r="P51" s="139"/>
      <c r="Q51" s="139"/>
      <c r="R51" s="139"/>
      <c r="S51" s="139"/>
      <c r="T51" s="139"/>
      <c r="U51" s="139"/>
      <c r="V51" s="139"/>
      <c r="W51" s="139"/>
      <c r="X51" s="139"/>
    </row>
    <row r="52" spans="2:24" ht="15.75" thickTop="1">
      <c r="B52" s="163"/>
      <c r="C52" s="162"/>
      <c r="D52" s="166"/>
      <c r="E52" s="166"/>
      <c r="F52" s="166"/>
      <c r="G52" s="165"/>
      <c r="H52" s="164"/>
      <c r="I52" s="139"/>
      <c r="J52" s="139"/>
      <c r="K52" s="139"/>
      <c r="L52" s="139"/>
      <c r="M52" s="139"/>
      <c r="N52" s="139"/>
      <c r="O52" s="139"/>
      <c r="P52" s="139"/>
      <c r="Q52" s="139"/>
      <c r="R52" s="139"/>
      <c r="S52" s="139"/>
      <c r="T52" s="139"/>
      <c r="U52" s="139"/>
      <c r="V52" s="139"/>
      <c r="W52" s="139"/>
      <c r="X52" s="139"/>
    </row>
    <row r="53" spans="2:24" ht="15">
      <c r="B53" s="163"/>
      <c r="C53" s="162"/>
      <c r="D53" s="167" t="s">
        <v>254</v>
      </c>
      <c r="E53" s="184"/>
      <c r="F53" s="191"/>
      <c r="G53" s="190"/>
      <c r="H53" s="189"/>
      <c r="I53" s="139"/>
      <c r="J53" s="139"/>
      <c r="K53" s="139"/>
      <c r="L53" s="139"/>
      <c r="M53" s="139"/>
      <c r="N53" s="139"/>
      <c r="O53" s="139"/>
      <c r="P53" s="139"/>
      <c r="Q53" s="139"/>
      <c r="R53" s="139"/>
      <c r="S53" s="139"/>
      <c r="T53" s="139"/>
      <c r="U53" s="139"/>
      <c r="V53" s="139"/>
      <c r="W53" s="139"/>
      <c r="X53" s="139"/>
    </row>
    <row r="54" spans="2:24" ht="60">
      <c r="B54" s="188">
        <v>1</v>
      </c>
      <c r="C54" s="161"/>
      <c r="D54" s="161" t="s">
        <v>253</v>
      </c>
      <c r="E54" s="187"/>
      <c r="F54" s="176"/>
      <c r="G54" s="175"/>
      <c r="H54" s="186"/>
      <c r="I54" s="139"/>
      <c r="J54" s="139"/>
      <c r="K54" s="139"/>
      <c r="L54" s="139"/>
      <c r="M54" s="139"/>
      <c r="N54" s="139"/>
      <c r="O54" s="139"/>
      <c r="P54" s="139"/>
      <c r="Q54" s="139"/>
      <c r="R54" s="139"/>
      <c r="S54" s="139"/>
      <c r="T54" s="139"/>
      <c r="U54" s="139"/>
      <c r="V54" s="139"/>
      <c r="W54" s="139"/>
      <c r="X54" s="139"/>
    </row>
    <row r="55" spans="2:24" ht="30">
      <c r="B55" s="163"/>
      <c r="C55" s="162"/>
      <c r="D55" s="162" t="s">
        <v>252</v>
      </c>
      <c r="E55" s="184"/>
      <c r="F55" s="183"/>
      <c r="G55" s="182"/>
      <c r="H55" s="174"/>
      <c r="I55" s="139"/>
      <c r="J55" s="139"/>
      <c r="K55" s="139"/>
      <c r="L55" s="139"/>
      <c r="M55" s="139"/>
      <c r="N55" s="139"/>
      <c r="O55" s="139"/>
      <c r="P55" s="139"/>
      <c r="Q55" s="139"/>
      <c r="R55" s="139"/>
      <c r="S55" s="139"/>
      <c r="T55" s="139"/>
      <c r="U55" s="139"/>
      <c r="V55" s="139"/>
      <c r="W55" s="139"/>
      <c r="X55" s="139"/>
    </row>
    <row r="56" spans="2:24" ht="30">
      <c r="B56" s="163"/>
      <c r="C56" s="162"/>
      <c r="D56" s="156" t="s">
        <v>251</v>
      </c>
      <c r="E56" s="172" t="s">
        <v>889</v>
      </c>
      <c r="F56" s="440">
        <v>9147.3</v>
      </c>
      <c r="G56" s="375"/>
      <c r="H56" s="204">
        <f>F56*G56</f>
        <v>0</v>
      </c>
      <c r="I56" s="139"/>
      <c r="J56" s="422"/>
      <c r="K56" s="139"/>
      <c r="L56" s="139"/>
      <c r="M56" s="139"/>
      <c r="N56" s="139"/>
      <c r="O56" s="139"/>
      <c r="P56" s="139"/>
      <c r="Q56" s="139"/>
      <c r="R56" s="139"/>
      <c r="S56" s="139"/>
      <c r="T56" s="139"/>
      <c r="U56" s="139"/>
      <c r="V56" s="139"/>
      <c r="W56" s="139"/>
      <c r="X56" s="139"/>
    </row>
    <row r="57" spans="2:24" ht="30">
      <c r="B57" s="163"/>
      <c r="C57" s="162"/>
      <c r="D57" s="185" t="s">
        <v>250</v>
      </c>
      <c r="E57" s="172" t="s">
        <v>889</v>
      </c>
      <c r="F57" s="439">
        <v>66465.92</v>
      </c>
      <c r="G57" s="437"/>
      <c r="H57" s="204">
        <f>F57*G57</f>
        <v>0</v>
      </c>
      <c r="I57" s="139"/>
      <c r="J57" s="139"/>
      <c r="K57" s="139"/>
      <c r="L57" s="139"/>
      <c r="M57" s="139"/>
      <c r="N57" s="139"/>
      <c r="O57" s="139"/>
      <c r="P57" s="139"/>
      <c r="Q57" s="139"/>
      <c r="R57" s="139"/>
      <c r="S57" s="139"/>
      <c r="T57" s="139"/>
      <c r="U57" s="139"/>
      <c r="V57" s="139"/>
      <c r="W57" s="139"/>
      <c r="X57" s="139"/>
    </row>
    <row r="58" spans="2:24" ht="15.75" thickBot="1">
      <c r="B58" s="181"/>
      <c r="C58" s="180"/>
      <c r="D58" s="1111" t="s">
        <v>249</v>
      </c>
      <c r="E58" s="1111"/>
      <c r="F58" s="1111"/>
      <c r="G58" s="1111"/>
      <c r="H58" s="179">
        <f>SUM(H56:H57)</f>
        <v>0</v>
      </c>
      <c r="I58" s="139"/>
      <c r="J58" s="139"/>
      <c r="K58" s="139"/>
      <c r="L58" s="139"/>
      <c r="M58" s="139"/>
      <c r="N58" s="139"/>
      <c r="O58" s="139"/>
      <c r="P58" s="139"/>
      <c r="Q58" s="139"/>
      <c r="R58" s="139"/>
      <c r="S58" s="139"/>
      <c r="T58" s="139"/>
      <c r="U58" s="139"/>
      <c r="V58" s="139"/>
      <c r="W58" s="139"/>
      <c r="X58" s="139"/>
    </row>
    <row r="59" spans="2:24" ht="15.75" thickTop="1">
      <c r="B59" s="157"/>
      <c r="C59" s="156"/>
      <c r="D59" s="167" t="s">
        <v>248</v>
      </c>
      <c r="E59" s="166"/>
      <c r="F59" s="166"/>
      <c r="G59" s="165"/>
      <c r="H59" s="164"/>
      <c r="I59" s="139"/>
      <c r="J59" s="139"/>
      <c r="K59" s="139"/>
      <c r="L59" s="139"/>
      <c r="M59" s="139"/>
      <c r="N59" s="139"/>
      <c r="O59" s="139"/>
      <c r="P59" s="139"/>
      <c r="Q59" s="139"/>
      <c r="R59" s="139"/>
      <c r="S59" s="139"/>
      <c r="T59" s="139"/>
      <c r="U59" s="139"/>
      <c r="V59" s="139"/>
      <c r="W59" s="139"/>
      <c r="X59" s="139"/>
    </row>
    <row r="60" spans="2:24" ht="147" customHeight="1">
      <c r="B60" s="163">
        <v>1</v>
      </c>
      <c r="C60" s="162"/>
      <c r="D60" s="161" t="s">
        <v>552</v>
      </c>
      <c r="E60" s="160"/>
      <c r="F60" s="160"/>
      <c r="G60" s="159"/>
      <c r="H60" s="158"/>
      <c r="I60" s="139"/>
      <c r="J60" s="139"/>
      <c r="K60" s="139"/>
      <c r="L60" s="139"/>
      <c r="M60" s="139"/>
      <c r="N60" s="139"/>
      <c r="O60" s="139"/>
      <c r="P60" s="139"/>
      <c r="Q60" s="139"/>
      <c r="R60" s="139"/>
      <c r="S60" s="139"/>
      <c r="T60" s="139"/>
      <c r="U60" s="139"/>
      <c r="V60" s="139"/>
      <c r="W60" s="139"/>
      <c r="X60" s="139"/>
    </row>
    <row r="61" spans="2:24" ht="15">
      <c r="B61" s="157"/>
      <c r="C61" s="156"/>
      <c r="D61" s="155" t="s">
        <v>551</v>
      </c>
      <c r="E61" s="154" t="s">
        <v>889</v>
      </c>
      <c r="F61" s="153">
        <v>17815.54</v>
      </c>
      <c r="G61" s="152"/>
      <c r="H61" s="151">
        <f>F61*G61</f>
        <v>0</v>
      </c>
      <c r="I61" s="139"/>
      <c r="J61" s="139"/>
      <c r="K61" s="139"/>
      <c r="L61" s="139"/>
      <c r="M61" s="139"/>
      <c r="N61" s="139"/>
      <c r="O61" s="139"/>
      <c r="P61" s="139"/>
      <c r="Q61" s="139"/>
      <c r="R61" s="139"/>
      <c r="S61" s="139"/>
      <c r="T61" s="139"/>
      <c r="U61" s="139"/>
      <c r="V61" s="139"/>
      <c r="W61" s="139"/>
      <c r="X61" s="139"/>
    </row>
    <row r="62" spans="2:24" ht="15.75" thickBot="1">
      <c r="B62" s="150"/>
      <c r="C62" s="149"/>
      <c r="D62" s="1112" t="s">
        <v>888</v>
      </c>
      <c r="E62" s="1112"/>
      <c r="F62" s="1112"/>
      <c r="G62" s="1113"/>
      <c r="H62" s="148">
        <f>SUM(H61)</f>
        <v>0</v>
      </c>
      <c r="I62" s="139"/>
      <c r="J62" s="139"/>
      <c r="K62" s="139"/>
      <c r="L62" s="139"/>
      <c r="M62" s="139"/>
      <c r="N62" s="139"/>
      <c r="O62" s="147"/>
      <c r="P62" s="147"/>
      <c r="Q62" s="147"/>
      <c r="R62" s="147"/>
      <c r="S62" s="147"/>
      <c r="T62" s="147"/>
      <c r="U62" s="147"/>
      <c r="V62" s="147"/>
      <c r="W62" s="147"/>
      <c r="X62" s="147"/>
    </row>
    <row r="63" spans="2:24" ht="15.75" thickTop="1">
      <c r="B63" s="157"/>
      <c r="C63" s="156"/>
      <c r="D63" s="167" t="s">
        <v>887</v>
      </c>
      <c r="E63" s="166"/>
      <c r="F63" s="166"/>
      <c r="G63" s="165"/>
      <c r="H63" s="164"/>
      <c r="I63" s="139"/>
      <c r="J63" s="139"/>
      <c r="K63" s="139"/>
      <c r="L63" s="139"/>
      <c r="M63" s="139"/>
      <c r="N63" s="139"/>
      <c r="O63" s="139"/>
      <c r="P63" s="139"/>
      <c r="Q63" s="139"/>
      <c r="R63" s="139"/>
      <c r="S63" s="139"/>
      <c r="T63" s="139"/>
      <c r="U63" s="139"/>
      <c r="V63" s="139"/>
      <c r="W63" s="139"/>
      <c r="X63" s="139"/>
    </row>
    <row r="64" spans="2:24" ht="105">
      <c r="B64" s="163">
        <v>1</v>
      </c>
      <c r="C64" s="162"/>
      <c r="D64" s="161" t="s">
        <v>550</v>
      </c>
      <c r="E64" s="160"/>
      <c r="F64" s="160"/>
      <c r="G64" s="159"/>
      <c r="H64" s="158"/>
      <c r="I64" s="139"/>
      <c r="J64" s="139"/>
      <c r="K64" s="139"/>
      <c r="L64" s="139"/>
      <c r="M64" s="139"/>
      <c r="N64" s="139"/>
      <c r="O64" s="139"/>
      <c r="P64" s="139"/>
      <c r="Q64" s="139"/>
      <c r="R64" s="139"/>
      <c r="S64" s="139"/>
      <c r="T64" s="139"/>
      <c r="U64" s="139"/>
      <c r="V64" s="139"/>
      <c r="W64" s="139"/>
      <c r="X64" s="139"/>
    </row>
    <row r="65" spans="2:24" ht="15">
      <c r="B65" s="157"/>
      <c r="C65" s="156"/>
      <c r="D65" s="155" t="s">
        <v>549</v>
      </c>
      <c r="E65" s="154" t="s">
        <v>221</v>
      </c>
      <c r="F65" s="153">
        <v>69</v>
      </c>
      <c r="G65" s="152"/>
      <c r="H65" s="151">
        <f>F65*G65</f>
        <v>0</v>
      </c>
      <c r="I65" s="139"/>
      <c r="J65" s="139"/>
      <c r="K65" s="139"/>
      <c r="L65" s="139"/>
      <c r="M65" s="139"/>
      <c r="N65" s="139"/>
      <c r="O65" s="139"/>
      <c r="P65" s="139"/>
      <c r="Q65" s="139"/>
      <c r="R65" s="139"/>
      <c r="S65" s="139"/>
      <c r="T65" s="139"/>
      <c r="U65" s="139"/>
      <c r="V65" s="139"/>
      <c r="W65" s="139"/>
      <c r="X65" s="139"/>
    </row>
    <row r="66" spans="2:24" ht="15.75" thickBot="1">
      <c r="B66" s="150"/>
      <c r="C66" s="149"/>
      <c r="D66" s="1112" t="s">
        <v>884</v>
      </c>
      <c r="E66" s="1112"/>
      <c r="F66" s="1112"/>
      <c r="G66" s="1113"/>
      <c r="H66" s="148">
        <f>SUM(H65)</f>
        <v>0</v>
      </c>
      <c r="I66" s="139"/>
      <c r="J66" s="139"/>
      <c r="K66" s="139"/>
      <c r="L66" s="139"/>
      <c r="M66" s="139"/>
      <c r="N66" s="139"/>
      <c r="O66" s="147"/>
      <c r="P66" s="147"/>
      <c r="Q66" s="147"/>
      <c r="R66" s="147"/>
      <c r="S66" s="147"/>
      <c r="T66" s="147"/>
      <c r="U66" s="147"/>
      <c r="V66" s="147"/>
      <c r="W66" s="147"/>
      <c r="X66" s="147"/>
    </row>
    <row r="67" spans="2:24" ht="15.75" thickTop="1">
      <c r="B67" s="143"/>
      <c r="C67" s="139"/>
      <c r="D67" s="139"/>
      <c r="E67" s="142"/>
      <c r="F67" s="141"/>
      <c r="G67" s="140"/>
      <c r="H67" s="140"/>
      <c r="I67" s="139"/>
      <c r="J67" s="139"/>
      <c r="K67" s="139"/>
      <c r="L67" s="139"/>
      <c r="M67" s="139"/>
      <c r="N67" s="139"/>
      <c r="O67" s="139"/>
      <c r="P67" s="139"/>
      <c r="Q67" s="139"/>
      <c r="R67" s="139"/>
      <c r="S67" s="139"/>
      <c r="T67" s="139"/>
      <c r="U67" s="139"/>
      <c r="V67" s="139"/>
      <c r="W67" s="139"/>
      <c r="X67" s="139"/>
    </row>
    <row r="68" spans="2:24" ht="15">
      <c r="B68" s="143" t="s">
        <v>883</v>
      </c>
      <c r="C68" s="1110" t="s">
        <v>882</v>
      </c>
      <c r="D68" s="1110"/>
      <c r="E68" s="606" t="str">
        <f>H12</f>
        <v>nula din.</v>
      </c>
      <c r="F68" s="141"/>
      <c r="G68" s="140"/>
      <c r="H68" s="140"/>
      <c r="I68" s="139"/>
      <c r="J68" s="139"/>
      <c r="K68" s="139"/>
      <c r="L68" s="139"/>
      <c r="M68" s="139"/>
      <c r="N68" s="139"/>
      <c r="O68" s="139"/>
      <c r="P68" s="139"/>
      <c r="Q68" s="139"/>
      <c r="R68" s="139"/>
      <c r="S68" s="139"/>
      <c r="T68" s="139"/>
      <c r="U68" s="139"/>
      <c r="V68" s="139"/>
      <c r="W68" s="139"/>
      <c r="X68" s="139"/>
    </row>
    <row r="69" spans="2:24" ht="15">
      <c r="B69" s="143" t="s">
        <v>881</v>
      </c>
      <c r="C69" s="1110" t="s">
        <v>880</v>
      </c>
      <c r="D69" s="1110"/>
      <c r="E69" s="607">
        <f>H34</f>
        <v>0</v>
      </c>
      <c r="F69" s="141"/>
      <c r="G69" s="140"/>
      <c r="H69" s="140"/>
      <c r="I69" s="139"/>
      <c r="J69" s="139"/>
      <c r="K69" s="139"/>
      <c r="L69" s="139"/>
      <c r="M69" s="139"/>
      <c r="N69" s="139"/>
      <c r="O69" s="139"/>
      <c r="P69" s="139"/>
      <c r="Q69" s="139"/>
      <c r="R69" s="139"/>
      <c r="S69" s="139"/>
      <c r="T69" s="139"/>
      <c r="U69" s="139"/>
      <c r="V69" s="139"/>
      <c r="W69" s="139"/>
      <c r="X69" s="139"/>
    </row>
    <row r="70" spans="2:24" ht="15">
      <c r="B70" s="143" t="s">
        <v>879</v>
      </c>
      <c r="C70" s="1110" t="s">
        <v>878</v>
      </c>
      <c r="D70" s="1110"/>
      <c r="E70" s="607">
        <f>H51</f>
        <v>0</v>
      </c>
      <c r="F70" s="141"/>
      <c r="G70" s="140"/>
      <c r="H70" s="140"/>
      <c r="I70" s="139"/>
      <c r="J70" s="139"/>
      <c r="K70" s="139"/>
      <c r="L70" s="139"/>
      <c r="M70" s="139"/>
      <c r="N70" s="139"/>
      <c r="O70" s="139"/>
      <c r="P70" s="139"/>
      <c r="Q70" s="139"/>
      <c r="R70" s="139"/>
      <c r="S70" s="139"/>
      <c r="T70" s="139"/>
      <c r="U70" s="139"/>
      <c r="V70" s="139"/>
      <c r="W70" s="139"/>
      <c r="X70" s="139"/>
    </row>
    <row r="71" spans="2:24" ht="15">
      <c r="B71" s="143" t="s">
        <v>877</v>
      </c>
      <c r="C71" s="1110" t="s">
        <v>876</v>
      </c>
      <c r="D71" s="1110"/>
      <c r="E71" s="606">
        <f>H58</f>
        <v>0</v>
      </c>
      <c r="F71" s="141"/>
      <c r="G71" s="140"/>
      <c r="H71" s="140"/>
      <c r="I71" s="139"/>
      <c r="J71" s="139"/>
      <c r="K71" s="139"/>
      <c r="L71" s="139"/>
      <c r="M71" s="139"/>
      <c r="N71" s="139"/>
      <c r="O71" s="139"/>
      <c r="P71" s="139"/>
      <c r="Q71" s="139"/>
      <c r="R71" s="139"/>
      <c r="S71" s="139"/>
      <c r="T71" s="139"/>
      <c r="U71" s="139"/>
      <c r="V71" s="139"/>
      <c r="W71" s="139"/>
      <c r="X71" s="139"/>
    </row>
    <row r="72" spans="2:24" ht="15">
      <c r="B72" s="143" t="s">
        <v>875</v>
      </c>
      <c r="C72" s="1110" t="s">
        <v>874</v>
      </c>
      <c r="D72" s="1110"/>
      <c r="E72" s="607">
        <f>H62</f>
        <v>0</v>
      </c>
      <c r="F72" s="141"/>
      <c r="G72" s="140"/>
      <c r="H72" s="140"/>
      <c r="I72" s="139"/>
      <c r="J72" s="139"/>
      <c r="K72" s="139"/>
      <c r="L72" s="139"/>
      <c r="M72" s="139"/>
      <c r="N72" s="139"/>
      <c r="O72" s="139"/>
      <c r="P72" s="139"/>
      <c r="Q72" s="139"/>
      <c r="R72" s="139"/>
      <c r="S72" s="139"/>
      <c r="T72" s="139"/>
      <c r="U72" s="139"/>
      <c r="V72" s="139"/>
      <c r="W72" s="139"/>
      <c r="X72" s="139"/>
    </row>
    <row r="73" spans="2:24" ht="15">
      <c r="B73" s="143" t="s">
        <v>873</v>
      </c>
      <c r="C73" s="1110" t="s">
        <v>308</v>
      </c>
      <c r="D73" s="1110"/>
      <c r="E73" s="606">
        <f>H66</f>
        <v>0</v>
      </c>
      <c r="F73" s="141"/>
      <c r="G73" s="140"/>
      <c r="H73" s="140"/>
      <c r="I73" s="139"/>
      <c r="J73" s="139"/>
      <c r="K73" s="139"/>
      <c r="L73" s="139"/>
      <c r="M73" s="139"/>
      <c r="N73" s="139"/>
      <c r="O73" s="139"/>
      <c r="P73" s="139"/>
      <c r="Q73" s="139"/>
      <c r="R73" s="139"/>
      <c r="S73" s="139"/>
      <c r="T73" s="139"/>
      <c r="U73" s="139"/>
      <c r="V73" s="139"/>
      <c r="W73" s="139"/>
      <c r="X73" s="139"/>
    </row>
    <row r="74" spans="2:24" ht="15">
      <c r="B74" s="143"/>
      <c r="C74" s="139"/>
      <c r="D74" s="141" t="s">
        <v>295</v>
      </c>
      <c r="E74" s="608">
        <f>SUM(E69:E73)</f>
        <v>0</v>
      </c>
      <c r="F74" s="421"/>
      <c r="G74" s="140"/>
      <c r="H74" s="140"/>
      <c r="I74" s="139"/>
      <c r="J74" s="139"/>
      <c r="K74" s="139"/>
      <c r="L74" s="139"/>
      <c r="M74" s="139"/>
      <c r="N74" s="139"/>
      <c r="O74" s="139"/>
      <c r="P74" s="139"/>
      <c r="Q74" s="139"/>
      <c r="R74" s="139"/>
      <c r="S74" s="139"/>
      <c r="T74" s="139"/>
      <c r="U74" s="139"/>
      <c r="V74" s="139"/>
      <c r="W74" s="139"/>
      <c r="X74" s="139"/>
    </row>
    <row r="75" spans="2:24" ht="15">
      <c r="B75" s="143"/>
      <c r="C75" s="139"/>
      <c r="D75" s="139"/>
      <c r="E75" s="142"/>
      <c r="F75" s="141"/>
      <c r="G75" s="140"/>
      <c r="H75" s="140"/>
      <c r="I75" s="139"/>
      <c r="J75" s="139"/>
      <c r="K75" s="139"/>
      <c r="L75" s="139"/>
      <c r="M75" s="139"/>
      <c r="N75" s="139"/>
      <c r="O75" s="139"/>
      <c r="P75" s="139"/>
      <c r="Q75" s="139"/>
      <c r="R75" s="139"/>
      <c r="S75" s="139"/>
      <c r="T75" s="139"/>
      <c r="U75" s="139"/>
      <c r="V75" s="139"/>
      <c r="W75" s="139"/>
      <c r="X75" s="139"/>
    </row>
    <row r="76" spans="2:24" ht="15">
      <c r="B76" s="143"/>
      <c r="C76" s="139"/>
      <c r="D76" s="139"/>
      <c r="E76" s="142"/>
      <c r="F76" s="141"/>
      <c r="G76" s="140"/>
      <c r="H76" s="140"/>
      <c r="I76" s="139"/>
      <c r="J76" s="139"/>
      <c r="K76" s="139"/>
      <c r="L76" s="139"/>
      <c r="M76" s="139"/>
      <c r="N76" s="139"/>
      <c r="O76" s="139"/>
      <c r="P76" s="139"/>
      <c r="Q76" s="139"/>
      <c r="R76" s="139"/>
      <c r="S76" s="139"/>
      <c r="T76" s="139"/>
      <c r="U76" s="139"/>
      <c r="V76" s="139"/>
      <c r="W76" s="139"/>
      <c r="X76" s="139"/>
    </row>
  </sheetData>
  <sheetProtection/>
  <mergeCells count="12">
    <mergeCell ref="D12:G12"/>
    <mergeCell ref="D62:G62"/>
    <mergeCell ref="D51:G51"/>
    <mergeCell ref="C69:D69"/>
    <mergeCell ref="D58:G58"/>
    <mergeCell ref="D66:G66"/>
    <mergeCell ref="C68:D68"/>
    <mergeCell ref="D34:G34"/>
    <mergeCell ref="C70:D70"/>
    <mergeCell ref="C73:D73"/>
    <mergeCell ref="C71:D71"/>
    <mergeCell ref="C72:D7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W77"/>
  <sheetViews>
    <sheetView showZeros="0" zoomScalePageLayoutView="0" workbookViewId="0" topLeftCell="A1">
      <selection activeCell="O8" sqref="O8"/>
    </sheetView>
  </sheetViews>
  <sheetFormatPr defaultColWidth="9.140625" defaultRowHeight="15"/>
  <cols>
    <col min="1" max="2" width="3.00390625" style="136" bestFit="1" customWidth="1"/>
    <col min="3" max="3" width="35.7109375" style="136" customWidth="1"/>
    <col min="4" max="4" width="12.7109375" style="136" bestFit="1" customWidth="1"/>
    <col min="5" max="5" width="8.57421875" style="230" bestFit="1" customWidth="1"/>
    <col min="6" max="6" width="13.28125" style="420" customWidth="1"/>
    <col min="7" max="7" width="12.7109375" style="420" bestFit="1" customWidth="1"/>
    <col min="8" max="16384" width="9.140625" style="136" customWidth="1"/>
  </cols>
  <sheetData>
    <row r="1" spans="1:11" ht="15">
      <c r="A1" s="229"/>
      <c r="B1" s="146"/>
      <c r="C1" s="146"/>
      <c r="D1" s="142"/>
      <c r="E1" s="141"/>
      <c r="F1" s="140"/>
      <c r="G1" s="140"/>
      <c r="H1" s="146"/>
      <c r="I1" s="146"/>
      <c r="J1" s="146"/>
      <c r="K1" s="146"/>
    </row>
    <row r="2" spans="1:11" ht="15.75" thickBot="1">
      <c r="A2" s="229"/>
      <c r="B2" s="146"/>
      <c r="C2" s="228" t="s">
        <v>548</v>
      </c>
      <c r="D2" s="142"/>
      <c r="E2" s="141"/>
      <c r="F2" s="140"/>
      <c r="G2" s="140"/>
      <c r="H2" s="146"/>
      <c r="I2" s="146"/>
      <c r="J2" s="146"/>
      <c r="K2" s="146"/>
    </row>
    <row r="3" spans="1:11" ht="45">
      <c r="A3" s="227" t="s">
        <v>293</v>
      </c>
      <c r="B3" s="226" t="s">
        <v>292</v>
      </c>
      <c r="C3" s="225" t="s">
        <v>291</v>
      </c>
      <c r="D3" s="224" t="s">
        <v>290</v>
      </c>
      <c r="E3" s="223" t="s">
        <v>695</v>
      </c>
      <c r="F3" s="222" t="s">
        <v>1888</v>
      </c>
      <c r="G3" s="221" t="s">
        <v>1891</v>
      </c>
      <c r="H3" s="139"/>
      <c r="I3" s="220"/>
      <c r="J3" s="219"/>
      <c r="K3" s="218"/>
    </row>
    <row r="4" spans="1:11" ht="15.75" thickBot="1">
      <c r="A4" s="181">
        <v>1</v>
      </c>
      <c r="B4" s="217">
        <v>2</v>
      </c>
      <c r="C4" s="217">
        <v>3</v>
      </c>
      <c r="D4" s="217">
        <v>4</v>
      </c>
      <c r="E4" s="216">
        <v>5</v>
      </c>
      <c r="F4" s="215">
        <v>6</v>
      </c>
      <c r="G4" s="215">
        <v>7</v>
      </c>
      <c r="H4" s="142"/>
      <c r="I4" s="142"/>
      <c r="J4" s="142"/>
      <c r="K4" s="142"/>
    </row>
    <row r="5" spans="1:11" ht="15.75" thickTop="1">
      <c r="A5" s="163"/>
      <c r="B5" s="184"/>
      <c r="C5" s="184"/>
      <c r="D5" s="184"/>
      <c r="E5" s="191"/>
      <c r="F5" s="190"/>
      <c r="G5" s="189"/>
      <c r="H5" s="142"/>
      <c r="I5" s="142"/>
      <c r="J5" s="142"/>
      <c r="K5" s="142"/>
    </row>
    <row r="6" spans="1:11" ht="15">
      <c r="A6" s="163"/>
      <c r="B6" s="184"/>
      <c r="C6" s="167" t="s">
        <v>289</v>
      </c>
      <c r="D6" s="184"/>
      <c r="E6" s="191"/>
      <c r="F6" s="190"/>
      <c r="G6" s="189"/>
      <c r="H6" s="142"/>
      <c r="I6" s="142"/>
      <c r="J6" s="142"/>
      <c r="K6" s="142"/>
    </row>
    <row r="7" spans="1:11" ht="15">
      <c r="A7" s="163"/>
      <c r="B7" s="184"/>
      <c r="C7" s="184"/>
      <c r="D7" s="184"/>
      <c r="E7" s="191"/>
      <c r="F7" s="190"/>
      <c r="G7" s="189"/>
      <c r="H7" s="142"/>
      <c r="I7" s="142"/>
      <c r="J7" s="142"/>
      <c r="K7" s="142"/>
    </row>
    <row r="8" spans="1:11" ht="75">
      <c r="A8" s="163">
        <v>1</v>
      </c>
      <c r="B8" s="184"/>
      <c r="C8" s="205" t="s">
        <v>547</v>
      </c>
      <c r="D8" s="184"/>
      <c r="E8" s="191"/>
      <c r="F8" s="190"/>
      <c r="G8" s="189"/>
      <c r="H8" s="142"/>
      <c r="I8" s="142"/>
      <c r="J8" s="142"/>
      <c r="K8" s="142"/>
    </row>
    <row r="9" spans="1:11" ht="15">
      <c r="A9" s="157"/>
      <c r="B9" s="198"/>
      <c r="C9" s="185"/>
      <c r="D9" s="209"/>
      <c r="E9" s="213"/>
      <c r="F9" s="212"/>
      <c r="G9" s="211"/>
      <c r="H9" s="142"/>
      <c r="I9" s="142"/>
      <c r="J9" s="142"/>
      <c r="K9" s="142"/>
    </row>
    <row r="10" spans="1:11" ht="75">
      <c r="A10" s="188">
        <v>2</v>
      </c>
      <c r="B10" s="187"/>
      <c r="C10" s="205" t="s">
        <v>546</v>
      </c>
      <c r="D10" s="199"/>
      <c r="E10" s="195"/>
      <c r="F10" s="194"/>
      <c r="G10" s="193"/>
      <c r="H10" s="142"/>
      <c r="I10" s="142"/>
      <c r="J10" s="142"/>
      <c r="K10" s="142"/>
    </row>
    <row r="11" spans="1:11" ht="15">
      <c r="A11" s="163"/>
      <c r="B11" s="184"/>
      <c r="C11" s="205"/>
      <c r="D11" s="209"/>
      <c r="E11" s="191"/>
      <c r="F11" s="190"/>
      <c r="G11" s="189"/>
      <c r="H11" s="142"/>
      <c r="I11" s="142"/>
      <c r="J11" s="142"/>
      <c r="K11" s="142"/>
    </row>
    <row r="12" spans="1:11" ht="15.75" thickBot="1">
      <c r="A12" s="181"/>
      <c r="B12" s="180"/>
      <c r="C12" s="1111" t="s">
        <v>286</v>
      </c>
      <c r="D12" s="1111"/>
      <c r="E12" s="1111"/>
      <c r="F12" s="1111"/>
      <c r="G12" s="179" t="s">
        <v>1032</v>
      </c>
      <c r="H12" s="139"/>
      <c r="I12" s="139"/>
      <c r="J12" s="139"/>
      <c r="K12" s="139"/>
    </row>
    <row r="13" spans="1:11" ht="15.75" thickTop="1">
      <c r="A13" s="163"/>
      <c r="B13" s="162"/>
      <c r="C13" s="208" t="s">
        <v>284</v>
      </c>
      <c r="D13" s="166"/>
      <c r="E13" s="166"/>
      <c r="F13" s="165"/>
      <c r="G13" s="164"/>
      <c r="H13" s="139"/>
      <c r="I13" s="139"/>
      <c r="J13" s="139"/>
      <c r="K13" s="139"/>
    </row>
    <row r="14" spans="1:11" ht="135">
      <c r="A14" s="163">
        <v>1</v>
      </c>
      <c r="B14" s="162"/>
      <c r="C14" s="205" t="s">
        <v>545</v>
      </c>
      <c r="D14" s="166"/>
      <c r="E14" s="166"/>
      <c r="F14" s="165"/>
      <c r="G14" s="164"/>
      <c r="H14" s="139"/>
      <c r="I14" s="139"/>
      <c r="J14" s="139"/>
      <c r="K14" s="139"/>
    </row>
    <row r="15" spans="1:11" ht="15">
      <c r="A15" s="163"/>
      <c r="B15" s="162"/>
      <c r="C15" s="207" t="s">
        <v>282</v>
      </c>
      <c r="D15" s="166"/>
      <c r="E15" s="166"/>
      <c r="F15" s="165"/>
      <c r="G15" s="164"/>
      <c r="H15" s="139"/>
      <c r="I15" s="139"/>
      <c r="J15" s="139"/>
      <c r="K15" s="139"/>
    </row>
    <row r="16" spans="1:11" ht="105">
      <c r="A16" s="163"/>
      <c r="B16" s="184"/>
      <c r="C16" s="424" t="s">
        <v>544</v>
      </c>
      <c r="D16" s="172" t="s">
        <v>273</v>
      </c>
      <c r="E16" s="438">
        <v>1500</v>
      </c>
      <c r="F16" s="437"/>
      <c r="G16" s="204">
        <f>E16*F16</f>
        <v>0</v>
      </c>
      <c r="H16" s="142"/>
      <c r="I16" s="142"/>
      <c r="J16" s="142"/>
      <c r="K16" s="142"/>
    </row>
    <row r="17" spans="1:11" ht="120">
      <c r="A17" s="188">
        <v>2</v>
      </c>
      <c r="B17" s="161"/>
      <c r="C17" s="206" t="s">
        <v>543</v>
      </c>
      <c r="D17" s="160"/>
      <c r="E17" s="160"/>
      <c r="F17" s="159"/>
      <c r="G17" s="158"/>
      <c r="H17" s="139"/>
      <c r="I17" s="139"/>
      <c r="J17" s="139"/>
      <c r="K17" s="139"/>
    </row>
    <row r="18" spans="1:7" ht="15">
      <c r="A18" s="163"/>
      <c r="B18" s="162"/>
      <c r="C18" s="205" t="s">
        <v>279</v>
      </c>
      <c r="D18" s="166"/>
      <c r="E18" s="166"/>
      <c r="F18" s="165"/>
      <c r="G18" s="164"/>
    </row>
    <row r="19" spans="1:7" ht="15">
      <c r="A19" s="157"/>
      <c r="B19" s="198"/>
      <c r="C19" s="436" t="s">
        <v>542</v>
      </c>
      <c r="D19" s="209" t="s">
        <v>699</v>
      </c>
      <c r="E19" s="213">
        <v>39.52</v>
      </c>
      <c r="F19" s="212"/>
      <c r="G19" s="151">
        <f>E19*F19</f>
        <v>0</v>
      </c>
    </row>
    <row r="20" spans="1:7" ht="60">
      <c r="A20" s="163">
        <v>3</v>
      </c>
      <c r="B20" s="184"/>
      <c r="C20" s="206" t="s">
        <v>541</v>
      </c>
      <c r="D20" s="201"/>
      <c r="E20" s="191"/>
      <c r="F20" s="190"/>
      <c r="G20" s="189"/>
    </row>
    <row r="21" spans="1:7" ht="15">
      <c r="A21" s="157"/>
      <c r="B21" s="198"/>
      <c r="C21" s="435" t="s">
        <v>540</v>
      </c>
      <c r="D21" s="209" t="s">
        <v>273</v>
      </c>
      <c r="E21" s="213">
        <v>163.01</v>
      </c>
      <c r="F21" s="212"/>
      <c r="G21" s="151">
        <f>E21*F21</f>
        <v>0</v>
      </c>
    </row>
    <row r="22" spans="1:7" ht="105">
      <c r="A22" s="163">
        <v>4</v>
      </c>
      <c r="B22" s="184"/>
      <c r="C22" s="434" t="s">
        <v>539</v>
      </c>
      <c r="D22" s="201"/>
      <c r="E22" s="191"/>
      <c r="F22" s="190"/>
      <c r="G22" s="189"/>
    </row>
    <row r="23" spans="1:8" ht="60">
      <c r="A23" s="163"/>
      <c r="B23" s="184"/>
      <c r="C23" s="185" t="s">
        <v>538</v>
      </c>
      <c r="D23" s="172" t="s">
        <v>273</v>
      </c>
      <c r="E23" s="171">
        <v>321</v>
      </c>
      <c r="F23" s="171"/>
      <c r="G23" s="423">
        <f>E23*F23</f>
        <v>0</v>
      </c>
      <c r="H23" s="431"/>
    </row>
    <row r="24" spans="1:8" ht="30">
      <c r="A24" s="163"/>
      <c r="B24" s="184"/>
      <c r="C24" s="205" t="s">
        <v>537</v>
      </c>
      <c r="D24" s="172"/>
      <c r="E24" s="171"/>
      <c r="F24" s="171"/>
      <c r="G24" s="423"/>
      <c r="H24" s="431"/>
    </row>
    <row r="25" spans="1:8" ht="15">
      <c r="A25" s="163"/>
      <c r="B25" s="184"/>
      <c r="C25" s="205"/>
      <c r="D25" s="172" t="s">
        <v>273</v>
      </c>
      <c r="E25" s="171">
        <v>1500</v>
      </c>
      <c r="F25" s="171"/>
      <c r="G25" s="423">
        <f>E25*F25</f>
        <v>0</v>
      </c>
      <c r="H25" s="431"/>
    </row>
    <row r="26" spans="1:7" ht="60">
      <c r="A26" s="188">
        <v>5</v>
      </c>
      <c r="B26" s="187"/>
      <c r="C26" s="433" t="s">
        <v>536</v>
      </c>
      <c r="D26" s="199"/>
      <c r="E26" s="195"/>
      <c r="F26" s="194"/>
      <c r="G26" s="193"/>
    </row>
    <row r="27" spans="1:7" ht="90">
      <c r="A27" s="163"/>
      <c r="B27" s="184"/>
      <c r="C27" s="432" t="s">
        <v>535</v>
      </c>
      <c r="D27" s="201"/>
      <c r="E27" s="191"/>
      <c r="F27" s="190"/>
      <c r="G27" s="189"/>
    </row>
    <row r="28" spans="1:8" ht="90">
      <c r="A28" s="163"/>
      <c r="B28" s="184"/>
      <c r="C28" s="424" t="s">
        <v>534</v>
      </c>
      <c r="D28" s="172" t="s">
        <v>273</v>
      </c>
      <c r="E28" s="171">
        <v>379</v>
      </c>
      <c r="F28" s="171"/>
      <c r="G28" s="423">
        <f>E28*F28</f>
        <v>0</v>
      </c>
      <c r="H28" s="431"/>
    </row>
    <row r="29" spans="1:7" ht="15.75" thickBot="1">
      <c r="A29" s="181"/>
      <c r="B29" s="180"/>
      <c r="C29" s="1111" t="s">
        <v>272</v>
      </c>
      <c r="D29" s="1111"/>
      <c r="E29" s="1111"/>
      <c r="F29" s="1111"/>
      <c r="G29" s="179">
        <f>SUM(G16:G28)</f>
        <v>0</v>
      </c>
    </row>
    <row r="30" spans="1:7" ht="15.75" thickTop="1">
      <c r="A30" s="188"/>
      <c r="B30" s="187"/>
      <c r="C30" s="202" t="s">
        <v>271</v>
      </c>
      <c r="D30" s="187"/>
      <c r="E30" s="195"/>
      <c r="F30" s="194"/>
      <c r="G30" s="193"/>
    </row>
    <row r="31" spans="1:7" ht="15">
      <c r="A31" s="163"/>
      <c r="B31" s="184"/>
      <c r="C31" s="162" t="s">
        <v>270</v>
      </c>
      <c r="D31" s="184"/>
      <c r="E31" s="191"/>
      <c r="F31" s="190"/>
      <c r="G31" s="189"/>
    </row>
    <row r="32" spans="1:7" ht="45">
      <c r="A32" s="163"/>
      <c r="B32" s="184"/>
      <c r="C32" s="162" t="s">
        <v>269</v>
      </c>
      <c r="D32" s="184"/>
      <c r="E32" s="191"/>
      <c r="F32" s="190"/>
      <c r="G32" s="189"/>
    </row>
    <row r="33" spans="1:7" ht="15">
      <c r="A33" s="163"/>
      <c r="B33" s="184"/>
      <c r="C33" s="162" t="s">
        <v>268</v>
      </c>
      <c r="D33" s="201"/>
      <c r="E33" s="191"/>
      <c r="F33" s="190"/>
      <c r="G33" s="189"/>
    </row>
    <row r="34" spans="1:7" ht="30">
      <c r="A34" s="163"/>
      <c r="B34" s="184"/>
      <c r="C34" s="162" t="s">
        <v>267</v>
      </c>
      <c r="D34" s="184"/>
      <c r="E34" s="191"/>
      <c r="F34" s="190"/>
      <c r="G34" s="189"/>
    </row>
    <row r="35" spans="1:7" ht="30">
      <c r="A35" s="163"/>
      <c r="B35" s="184"/>
      <c r="C35" s="162" t="s">
        <v>266</v>
      </c>
      <c r="D35" s="184"/>
      <c r="E35" s="191"/>
      <c r="F35" s="190"/>
      <c r="G35" s="189"/>
    </row>
    <row r="36" spans="1:9" ht="30">
      <c r="A36" s="188">
        <v>1</v>
      </c>
      <c r="B36" s="187"/>
      <c r="C36" s="161" t="s">
        <v>533</v>
      </c>
      <c r="D36" s="187"/>
      <c r="E36" s="195"/>
      <c r="F36" s="194"/>
      <c r="G36" s="193"/>
      <c r="H36" s="142"/>
      <c r="I36" s="142"/>
    </row>
    <row r="37" spans="1:9" ht="30">
      <c r="A37" s="163"/>
      <c r="B37" s="184"/>
      <c r="C37" s="162" t="s">
        <v>532</v>
      </c>
      <c r="D37" s="172" t="s">
        <v>273</v>
      </c>
      <c r="E37" s="171">
        <v>3.19</v>
      </c>
      <c r="F37" s="171"/>
      <c r="G37" s="204">
        <f>E37*F37</f>
        <v>0</v>
      </c>
      <c r="H37" s="142"/>
      <c r="I37" s="142"/>
    </row>
    <row r="38" spans="1:9" ht="30">
      <c r="A38" s="188">
        <v>2</v>
      </c>
      <c r="B38" s="187"/>
      <c r="C38" s="161" t="s">
        <v>531</v>
      </c>
      <c r="D38" s="199"/>
      <c r="E38" s="195"/>
      <c r="F38" s="194"/>
      <c r="G38" s="193"/>
      <c r="H38" s="142"/>
      <c r="I38" s="142"/>
    </row>
    <row r="39" spans="1:9" ht="30">
      <c r="A39" s="163"/>
      <c r="B39" s="184"/>
      <c r="C39" s="424" t="s">
        <v>530</v>
      </c>
      <c r="D39" s="172" t="s">
        <v>256</v>
      </c>
      <c r="E39" s="171">
        <v>1.96</v>
      </c>
      <c r="F39" s="171"/>
      <c r="G39" s="423">
        <f>E39*F39</f>
        <v>0</v>
      </c>
      <c r="H39" s="200"/>
      <c r="I39" s="142"/>
    </row>
    <row r="40" spans="1:9" ht="45">
      <c r="A40" s="188">
        <v>3</v>
      </c>
      <c r="B40" s="187"/>
      <c r="C40" s="161" t="s">
        <v>529</v>
      </c>
      <c r="D40" s="172"/>
      <c r="E40" s="171"/>
      <c r="F40" s="171"/>
      <c r="G40" s="423"/>
      <c r="H40" s="200"/>
      <c r="I40" s="142"/>
    </row>
    <row r="41" spans="1:9" ht="30">
      <c r="A41" s="163"/>
      <c r="B41" s="184"/>
      <c r="C41" s="424" t="s">
        <v>528</v>
      </c>
      <c r="D41" s="172" t="s">
        <v>256</v>
      </c>
      <c r="E41" s="171">
        <v>65</v>
      </c>
      <c r="F41" s="171"/>
      <c r="G41" s="423">
        <f>E41*F41</f>
        <v>0</v>
      </c>
      <c r="H41" s="200"/>
      <c r="I41" s="142"/>
    </row>
    <row r="42" spans="1:9" ht="45">
      <c r="A42" s="188">
        <v>4</v>
      </c>
      <c r="B42" s="187"/>
      <c r="C42" s="161" t="s">
        <v>527</v>
      </c>
      <c r="D42" s="199"/>
      <c r="E42" s="195"/>
      <c r="F42" s="194"/>
      <c r="G42" s="193"/>
      <c r="H42" s="142"/>
      <c r="I42" s="142"/>
    </row>
    <row r="43" spans="1:9" ht="17.25">
      <c r="A43" s="157"/>
      <c r="B43" s="198"/>
      <c r="C43" s="156" t="s">
        <v>471</v>
      </c>
      <c r="D43" s="198" t="s">
        <v>256</v>
      </c>
      <c r="E43" s="153">
        <v>123</v>
      </c>
      <c r="F43" s="212"/>
      <c r="G43" s="151">
        <f>E43*F43</f>
        <v>0</v>
      </c>
      <c r="H43" s="142"/>
      <c r="I43" s="142"/>
    </row>
    <row r="44" spans="1:9" ht="30">
      <c r="A44" s="163">
        <v>5</v>
      </c>
      <c r="B44" s="184"/>
      <c r="C44" s="162" t="s">
        <v>470</v>
      </c>
      <c r="D44" s="184"/>
      <c r="E44" s="191"/>
      <c r="F44" s="190"/>
      <c r="G44" s="189"/>
      <c r="H44" s="142"/>
      <c r="I44" s="142"/>
    </row>
    <row r="45" spans="1:9" ht="30">
      <c r="A45" s="157"/>
      <c r="B45" s="198"/>
      <c r="C45" s="156" t="s">
        <v>469</v>
      </c>
      <c r="D45" s="430" t="s">
        <v>256</v>
      </c>
      <c r="E45" s="426">
        <v>55</v>
      </c>
      <c r="F45" s="429"/>
      <c r="G45" s="428">
        <f>E45*F45</f>
        <v>0</v>
      </c>
      <c r="H45" s="200"/>
      <c r="I45" s="142"/>
    </row>
    <row r="46" spans="1:9" ht="30">
      <c r="A46" s="163">
        <v>6</v>
      </c>
      <c r="B46" s="184"/>
      <c r="C46" s="162" t="s">
        <v>468</v>
      </c>
      <c r="D46" s="184"/>
      <c r="E46" s="191"/>
      <c r="F46" s="190"/>
      <c r="G46" s="189"/>
      <c r="H46" s="142"/>
      <c r="I46" s="142"/>
    </row>
    <row r="47" spans="1:9" ht="60">
      <c r="A47" s="157"/>
      <c r="B47" s="198"/>
      <c r="C47" s="156" t="s">
        <v>467</v>
      </c>
      <c r="D47" s="427" t="s">
        <v>256</v>
      </c>
      <c r="E47" s="426">
        <v>153</v>
      </c>
      <c r="F47" s="426"/>
      <c r="G47" s="425">
        <f>E47*F47</f>
        <v>0</v>
      </c>
      <c r="H47" s="200"/>
      <c r="I47" s="142"/>
    </row>
    <row r="48" spans="1:9" ht="30">
      <c r="A48" s="163">
        <v>7</v>
      </c>
      <c r="B48" s="184"/>
      <c r="C48" s="162" t="s">
        <v>466</v>
      </c>
      <c r="D48" s="184"/>
      <c r="E48" s="191"/>
      <c r="F48" s="190"/>
      <c r="G48" s="189"/>
      <c r="H48" s="142"/>
      <c r="I48" s="142"/>
    </row>
    <row r="49" spans="1:9" ht="75">
      <c r="A49" s="163"/>
      <c r="B49" s="184"/>
      <c r="C49" s="162" t="s">
        <v>465</v>
      </c>
      <c r="D49" s="172" t="s">
        <v>256</v>
      </c>
      <c r="E49" s="171">
        <v>463</v>
      </c>
      <c r="F49" s="171"/>
      <c r="G49" s="423">
        <f>E49*F49</f>
        <v>0</v>
      </c>
      <c r="H49" s="200"/>
      <c r="I49" s="142"/>
    </row>
    <row r="50" spans="1:9" ht="45">
      <c r="A50" s="188">
        <v>8</v>
      </c>
      <c r="B50" s="187"/>
      <c r="C50" s="161" t="s">
        <v>464</v>
      </c>
      <c r="D50" s="187"/>
      <c r="E50" s="195"/>
      <c r="F50" s="194"/>
      <c r="G50" s="193"/>
      <c r="H50" s="142"/>
      <c r="I50" s="142"/>
    </row>
    <row r="51" spans="1:9" ht="105">
      <c r="A51" s="163"/>
      <c r="B51" s="184"/>
      <c r="C51" s="424" t="s">
        <v>463</v>
      </c>
      <c r="D51" s="172" t="s">
        <v>256</v>
      </c>
      <c r="E51" s="171">
        <v>60</v>
      </c>
      <c r="F51" s="171"/>
      <c r="G51" s="423">
        <f>E51*F51</f>
        <v>0</v>
      </c>
      <c r="H51" s="200"/>
      <c r="I51" s="142"/>
    </row>
    <row r="52" spans="1:23" ht="15.75" thickBot="1">
      <c r="A52" s="181"/>
      <c r="B52" s="180"/>
      <c r="C52" s="1111" t="s">
        <v>255</v>
      </c>
      <c r="D52" s="1111"/>
      <c r="E52" s="1111"/>
      <c r="F52" s="1111"/>
      <c r="G52" s="179">
        <f>SUM(G36:G51)</f>
        <v>0</v>
      </c>
      <c r="H52" s="139"/>
      <c r="I52" s="139"/>
      <c r="J52" s="139"/>
      <c r="K52" s="139"/>
      <c r="L52" s="139"/>
      <c r="M52" s="139"/>
      <c r="N52" s="139"/>
      <c r="O52" s="139"/>
      <c r="P52" s="139"/>
      <c r="Q52" s="139"/>
      <c r="R52" s="139"/>
      <c r="S52" s="139"/>
      <c r="T52" s="139"/>
      <c r="U52" s="139"/>
      <c r="V52" s="139"/>
      <c r="W52" s="139"/>
    </row>
    <row r="53" spans="1:23" ht="15.75" thickTop="1">
      <c r="A53" s="163"/>
      <c r="B53" s="162"/>
      <c r="C53" s="166"/>
      <c r="D53" s="166"/>
      <c r="E53" s="166"/>
      <c r="F53" s="165"/>
      <c r="G53" s="164"/>
      <c r="H53" s="139"/>
      <c r="I53" s="139"/>
      <c r="J53" s="139"/>
      <c r="K53" s="139"/>
      <c r="L53" s="139"/>
      <c r="M53" s="139"/>
      <c r="N53" s="139"/>
      <c r="O53" s="139"/>
      <c r="P53" s="139"/>
      <c r="Q53" s="139"/>
      <c r="R53" s="139"/>
      <c r="S53" s="139"/>
      <c r="T53" s="139"/>
      <c r="U53" s="139"/>
      <c r="V53" s="139"/>
      <c r="W53" s="139"/>
    </row>
    <row r="54" spans="1:23" ht="15">
      <c r="A54" s="163"/>
      <c r="B54" s="162"/>
      <c r="C54" s="167" t="s">
        <v>254</v>
      </c>
      <c r="D54" s="184"/>
      <c r="E54" s="191"/>
      <c r="F54" s="190"/>
      <c r="G54" s="189"/>
      <c r="H54" s="139"/>
      <c r="I54" s="139"/>
      <c r="J54" s="139"/>
      <c r="K54" s="139"/>
      <c r="L54" s="139"/>
      <c r="M54" s="139"/>
      <c r="N54" s="139"/>
      <c r="O54" s="139"/>
      <c r="P54" s="139"/>
      <c r="Q54" s="139"/>
      <c r="R54" s="139"/>
      <c r="S54" s="139"/>
      <c r="T54" s="139"/>
      <c r="U54" s="139"/>
      <c r="V54" s="139"/>
      <c r="W54" s="139"/>
    </row>
    <row r="55" spans="1:23" ht="60">
      <c r="A55" s="188">
        <v>1</v>
      </c>
      <c r="B55" s="161"/>
      <c r="C55" s="161" t="s">
        <v>253</v>
      </c>
      <c r="D55" s="187"/>
      <c r="E55" s="176"/>
      <c r="F55" s="175"/>
      <c r="G55" s="186"/>
      <c r="H55" s="139"/>
      <c r="I55" s="139"/>
      <c r="J55" s="139"/>
      <c r="K55" s="139"/>
      <c r="L55" s="139"/>
      <c r="M55" s="139"/>
      <c r="N55" s="139"/>
      <c r="O55" s="139"/>
      <c r="P55" s="139"/>
      <c r="Q55" s="139"/>
      <c r="R55" s="139"/>
      <c r="S55" s="139"/>
      <c r="T55" s="139"/>
      <c r="U55" s="139"/>
      <c r="V55" s="139"/>
      <c r="W55" s="139"/>
    </row>
    <row r="56" spans="1:23" ht="30">
      <c r="A56" s="163"/>
      <c r="B56" s="162"/>
      <c r="C56" s="162" t="s">
        <v>252</v>
      </c>
      <c r="D56" s="184"/>
      <c r="E56" s="183"/>
      <c r="F56" s="182"/>
      <c r="G56" s="174"/>
      <c r="H56" s="139"/>
      <c r="I56" s="139"/>
      <c r="J56" s="139"/>
      <c r="K56" s="139"/>
      <c r="L56" s="139"/>
      <c r="M56" s="139"/>
      <c r="N56" s="139"/>
      <c r="O56" s="139"/>
      <c r="P56" s="139"/>
      <c r="Q56" s="139"/>
      <c r="R56" s="139"/>
      <c r="S56" s="139"/>
      <c r="T56" s="139"/>
      <c r="U56" s="139"/>
      <c r="V56" s="139"/>
      <c r="W56" s="139"/>
    </row>
    <row r="57" spans="1:23" ht="15">
      <c r="A57" s="163"/>
      <c r="B57" s="162"/>
      <c r="C57" s="162"/>
      <c r="D57" s="184"/>
      <c r="E57" s="183"/>
      <c r="F57" s="182"/>
      <c r="G57" s="174"/>
      <c r="H57" s="139"/>
      <c r="I57" s="422"/>
      <c r="J57" s="139"/>
      <c r="K57" s="139"/>
      <c r="L57" s="139"/>
      <c r="M57" s="139"/>
      <c r="N57" s="139"/>
      <c r="O57" s="139"/>
      <c r="P57" s="139"/>
      <c r="Q57" s="139"/>
      <c r="R57" s="139"/>
      <c r="S57" s="139"/>
      <c r="T57" s="139"/>
      <c r="U57" s="139"/>
      <c r="V57" s="139"/>
      <c r="W57" s="139"/>
    </row>
    <row r="58" spans="1:23" ht="30">
      <c r="A58" s="163"/>
      <c r="B58" s="162"/>
      <c r="C58" s="185" t="s">
        <v>250</v>
      </c>
      <c r="D58" s="184" t="s">
        <v>889</v>
      </c>
      <c r="E58" s="183">
        <v>61107</v>
      </c>
      <c r="F58" s="182"/>
      <c r="G58" s="151">
        <f>E58*F58</f>
        <v>0</v>
      </c>
      <c r="H58" s="139"/>
      <c r="I58" s="139"/>
      <c r="J58" s="139"/>
      <c r="K58" s="139"/>
      <c r="L58" s="139"/>
      <c r="M58" s="139"/>
      <c r="N58" s="139"/>
      <c r="O58" s="139"/>
      <c r="P58" s="139"/>
      <c r="Q58" s="139"/>
      <c r="R58" s="139"/>
      <c r="S58" s="139"/>
      <c r="T58" s="139"/>
      <c r="U58" s="139"/>
      <c r="V58" s="139"/>
      <c r="W58" s="139"/>
    </row>
    <row r="59" spans="1:23" ht="15.75" thickBot="1">
      <c r="A59" s="181"/>
      <c r="B59" s="180"/>
      <c r="C59" s="1111" t="s">
        <v>249</v>
      </c>
      <c r="D59" s="1111"/>
      <c r="E59" s="1111"/>
      <c r="F59" s="1111"/>
      <c r="G59" s="179">
        <f>SUM(G58)</f>
        <v>0</v>
      </c>
      <c r="H59" s="139"/>
      <c r="I59" s="139"/>
      <c r="J59" s="139"/>
      <c r="K59" s="139"/>
      <c r="L59" s="139"/>
      <c r="M59" s="139"/>
      <c r="N59" s="139"/>
      <c r="O59" s="139"/>
      <c r="P59" s="139"/>
      <c r="Q59" s="139"/>
      <c r="R59" s="139"/>
      <c r="S59" s="139"/>
      <c r="T59" s="139"/>
      <c r="U59" s="139"/>
      <c r="V59" s="139"/>
      <c r="W59" s="139"/>
    </row>
    <row r="60" spans="1:23" ht="15.75" thickTop="1">
      <c r="A60" s="157"/>
      <c r="B60" s="156"/>
      <c r="C60" s="167" t="s">
        <v>248</v>
      </c>
      <c r="D60" s="166"/>
      <c r="E60" s="166"/>
      <c r="F60" s="165"/>
      <c r="G60" s="164"/>
      <c r="H60" s="139"/>
      <c r="I60" s="139"/>
      <c r="J60" s="139"/>
      <c r="K60" s="139"/>
      <c r="L60" s="139"/>
      <c r="M60" s="139"/>
      <c r="N60" s="139"/>
      <c r="O60" s="139"/>
      <c r="P60" s="139"/>
      <c r="Q60" s="139"/>
      <c r="R60" s="139"/>
      <c r="S60" s="139"/>
      <c r="T60" s="139"/>
      <c r="U60" s="139"/>
      <c r="V60" s="139"/>
      <c r="W60" s="139"/>
    </row>
    <row r="61" spans="1:23" ht="150">
      <c r="A61" s="163">
        <v>1</v>
      </c>
      <c r="B61" s="162"/>
      <c r="C61" s="161" t="s">
        <v>462</v>
      </c>
      <c r="D61" s="160"/>
      <c r="E61" s="160"/>
      <c r="F61" s="159"/>
      <c r="G61" s="158"/>
      <c r="H61" s="139"/>
      <c r="I61" s="139"/>
      <c r="J61" s="139"/>
      <c r="K61" s="139"/>
      <c r="L61" s="139"/>
      <c r="M61" s="139"/>
      <c r="N61" s="139"/>
      <c r="O61" s="139"/>
      <c r="P61" s="139"/>
      <c r="Q61" s="139"/>
      <c r="R61" s="139"/>
      <c r="S61" s="139"/>
      <c r="T61" s="139"/>
      <c r="U61" s="139"/>
      <c r="V61" s="139"/>
      <c r="W61" s="139"/>
    </row>
    <row r="62" spans="1:23" ht="15">
      <c r="A62" s="157"/>
      <c r="B62" s="156"/>
      <c r="C62" s="155" t="s">
        <v>461</v>
      </c>
      <c r="D62" s="154" t="s">
        <v>889</v>
      </c>
      <c r="E62" s="153">
        <v>7586</v>
      </c>
      <c r="F62" s="152"/>
      <c r="G62" s="151">
        <f>E62*F62</f>
        <v>0</v>
      </c>
      <c r="H62" s="139"/>
      <c r="I62" s="139"/>
      <c r="J62" s="139"/>
      <c r="K62" s="139"/>
      <c r="L62" s="139"/>
      <c r="M62" s="139"/>
      <c r="N62" s="139"/>
      <c r="O62" s="139"/>
      <c r="P62" s="139"/>
      <c r="Q62" s="139"/>
      <c r="R62" s="139"/>
      <c r="S62" s="139"/>
      <c r="T62" s="139"/>
      <c r="U62" s="139"/>
      <c r="V62" s="139"/>
      <c r="W62" s="139"/>
    </row>
    <row r="63" spans="1:23" ht="15.75" thickBot="1">
      <c r="A63" s="150"/>
      <c r="B63" s="149"/>
      <c r="C63" s="1112" t="s">
        <v>888</v>
      </c>
      <c r="D63" s="1112"/>
      <c r="E63" s="1112"/>
      <c r="F63" s="1113"/>
      <c r="G63" s="148">
        <f>SUM(G62)</f>
        <v>0</v>
      </c>
      <c r="H63" s="139"/>
      <c r="I63" s="139"/>
      <c r="J63" s="139"/>
      <c r="K63" s="139"/>
      <c r="L63" s="139"/>
      <c r="M63" s="139"/>
      <c r="N63" s="147"/>
      <c r="O63" s="147"/>
      <c r="P63" s="147"/>
      <c r="Q63" s="147"/>
      <c r="R63" s="147"/>
      <c r="S63" s="147"/>
      <c r="T63" s="147"/>
      <c r="U63" s="147"/>
      <c r="V63" s="147"/>
      <c r="W63" s="147"/>
    </row>
    <row r="64" spans="1:23" ht="15.75" thickTop="1">
      <c r="A64" s="157"/>
      <c r="B64" s="156"/>
      <c r="C64" s="167" t="s">
        <v>887</v>
      </c>
      <c r="D64" s="166"/>
      <c r="E64" s="166"/>
      <c r="F64" s="165"/>
      <c r="G64" s="164"/>
      <c r="H64" s="139"/>
      <c r="I64" s="139"/>
      <c r="J64" s="139"/>
      <c r="K64" s="139"/>
      <c r="L64" s="139"/>
      <c r="M64" s="139"/>
      <c r="N64" s="139"/>
      <c r="O64" s="139"/>
      <c r="P64" s="139"/>
      <c r="Q64" s="139"/>
      <c r="R64" s="139"/>
      <c r="S64" s="139"/>
      <c r="T64" s="139"/>
      <c r="U64" s="139"/>
      <c r="V64" s="139"/>
      <c r="W64" s="139"/>
    </row>
    <row r="65" spans="1:23" ht="90">
      <c r="A65" s="163">
        <v>1</v>
      </c>
      <c r="B65" s="162"/>
      <c r="C65" s="161" t="s">
        <v>460</v>
      </c>
      <c r="D65" s="160"/>
      <c r="E65" s="160"/>
      <c r="F65" s="159"/>
      <c r="G65" s="158"/>
      <c r="H65" s="139"/>
      <c r="I65" s="139"/>
      <c r="J65" s="139"/>
      <c r="K65" s="139"/>
      <c r="L65" s="139"/>
      <c r="M65" s="139"/>
      <c r="N65" s="139"/>
      <c r="O65" s="139"/>
      <c r="P65" s="139"/>
      <c r="Q65" s="139"/>
      <c r="R65" s="139"/>
      <c r="S65" s="139"/>
      <c r="T65" s="139"/>
      <c r="U65" s="139"/>
      <c r="V65" s="139"/>
      <c r="W65" s="139"/>
    </row>
    <row r="66" spans="1:23" ht="15">
      <c r="A66" s="157"/>
      <c r="B66" s="156"/>
      <c r="C66" s="155" t="s">
        <v>459</v>
      </c>
      <c r="D66" s="154" t="s">
        <v>221</v>
      </c>
      <c r="E66" s="153">
        <v>23</v>
      </c>
      <c r="F66" s="152"/>
      <c r="G66" s="151">
        <f>E66*F66</f>
        <v>0</v>
      </c>
      <c r="H66" s="139"/>
      <c r="I66" s="139"/>
      <c r="J66" s="139"/>
      <c r="K66" s="139"/>
      <c r="L66" s="139"/>
      <c r="M66" s="139"/>
      <c r="N66" s="139"/>
      <c r="O66" s="139"/>
      <c r="P66" s="139"/>
      <c r="Q66" s="139"/>
      <c r="R66" s="139"/>
      <c r="S66" s="139"/>
      <c r="T66" s="139"/>
      <c r="U66" s="139"/>
      <c r="V66" s="139"/>
      <c r="W66" s="139"/>
    </row>
    <row r="67" spans="1:23" ht="15.75" thickBot="1">
      <c r="A67" s="150"/>
      <c r="B67" s="149"/>
      <c r="C67" s="1112" t="s">
        <v>884</v>
      </c>
      <c r="D67" s="1112"/>
      <c r="E67" s="1112"/>
      <c r="F67" s="1113"/>
      <c r="G67" s="148">
        <f>SUM(G66)</f>
        <v>0</v>
      </c>
      <c r="H67" s="139"/>
      <c r="I67" s="139"/>
      <c r="J67" s="139"/>
      <c r="K67" s="139"/>
      <c r="L67" s="139"/>
      <c r="M67" s="139"/>
      <c r="N67" s="147"/>
      <c r="O67" s="147"/>
      <c r="P67" s="147"/>
      <c r="Q67" s="147"/>
      <c r="R67" s="147"/>
      <c r="S67" s="147"/>
      <c r="T67" s="147"/>
      <c r="U67" s="147"/>
      <c r="V67" s="147"/>
      <c r="W67" s="147"/>
    </row>
    <row r="68" spans="1:7" ht="15.75" thickTop="1">
      <c r="A68" s="143"/>
      <c r="B68" s="139"/>
      <c r="C68" s="139"/>
      <c r="D68" s="142"/>
      <c r="E68" s="141"/>
      <c r="F68" s="140"/>
      <c r="G68" s="140"/>
    </row>
    <row r="69" spans="1:7" ht="15">
      <c r="A69" s="143" t="s">
        <v>883</v>
      </c>
      <c r="B69" s="1110" t="s">
        <v>882</v>
      </c>
      <c r="C69" s="1110"/>
      <c r="D69" s="145" t="str">
        <f>G12</f>
        <v>nula din.</v>
      </c>
      <c r="E69" s="141"/>
      <c r="F69" s="140"/>
      <c r="G69" s="140"/>
    </row>
    <row r="70" spans="1:7" ht="15">
      <c r="A70" s="143" t="s">
        <v>881</v>
      </c>
      <c r="B70" s="1110" t="s">
        <v>880</v>
      </c>
      <c r="C70" s="1110"/>
      <c r="D70" s="607">
        <f>G29</f>
        <v>0</v>
      </c>
      <c r="E70" s="141"/>
      <c r="F70" s="140"/>
      <c r="G70" s="140"/>
    </row>
    <row r="71" spans="1:7" ht="15">
      <c r="A71" s="143" t="s">
        <v>879</v>
      </c>
      <c r="B71" s="1110" t="s">
        <v>878</v>
      </c>
      <c r="C71" s="1110"/>
      <c r="D71" s="145">
        <f>G52</f>
        <v>0</v>
      </c>
      <c r="E71" s="141"/>
      <c r="F71" s="140"/>
      <c r="G71" s="140"/>
    </row>
    <row r="72" spans="1:7" ht="15">
      <c r="A72" s="143" t="s">
        <v>877</v>
      </c>
      <c r="B72" s="1110" t="s">
        <v>876</v>
      </c>
      <c r="C72" s="1110"/>
      <c r="D72" s="607">
        <f>G59</f>
        <v>0</v>
      </c>
      <c r="E72" s="141"/>
      <c r="F72" s="140"/>
      <c r="G72" s="140"/>
    </row>
    <row r="73" spans="1:7" ht="15">
      <c r="A73" s="143" t="s">
        <v>875</v>
      </c>
      <c r="B73" s="1110" t="s">
        <v>874</v>
      </c>
      <c r="C73" s="1110"/>
      <c r="D73" s="145">
        <f>G63</f>
        <v>0</v>
      </c>
      <c r="E73" s="141"/>
      <c r="F73" s="140"/>
      <c r="G73" s="140"/>
    </row>
    <row r="74" spans="1:7" ht="15">
      <c r="A74" s="143" t="s">
        <v>873</v>
      </c>
      <c r="B74" s="1110" t="s">
        <v>308</v>
      </c>
      <c r="C74" s="1110"/>
      <c r="D74" s="607">
        <f>G67</f>
        <v>0</v>
      </c>
      <c r="E74" s="141"/>
      <c r="F74" s="140"/>
      <c r="G74" s="140"/>
    </row>
    <row r="75" spans="1:7" ht="15">
      <c r="A75" s="143"/>
      <c r="B75" s="139"/>
      <c r="C75" s="141" t="s">
        <v>295</v>
      </c>
      <c r="D75" s="137">
        <f>SUM(D70:D74)</f>
        <v>0</v>
      </c>
      <c r="E75" s="421"/>
      <c r="F75" s="140"/>
      <c r="G75" s="140"/>
    </row>
    <row r="76" spans="1:7" ht="15">
      <c r="A76" s="143"/>
      <c r="B76" s="139"/>
      <c r="C76" s="139"/>
      <c r="D76" s="142"/>
      <c r="E76" s="141"/>
      <c r="F76" s="140"/>
      <c r="G76" s="140"/>
    </row>
    <row r="77" spans="1:7" ht="15">
      <c r="A77" s="143"/>
      <c r="B77" s="139"/>
      <c r="C77" s="139"/>
      <c r="D77" s="142"/>
      <c r="E77" s="141"/>
      <c r="F77" s="140"/>
      <c r="G77" s="140"/>
    </row>
  </sheetData>
  <sheetProtection/>
  <mergeCells count="12">
    <mergeCell ref="B74:C74"/>
    <mergeCell ref="B72:C72"/>
    <mergeCell ref="B73:C73"/>
    <mergeCell ref="B70:C70"/>
    <mergeCell ref="B71:C71"/>
    <mergeCell ref="B69:C69"/>
    <mergeCell ref="C12:F12"/>
    <mergeCell ref="C63:F63"/>
    <mergeCell ref="C52:F52"/>
    <mergeCell ref="C59:F59"/>
    <mergeCell ref="C29:F29"/>
    <mergeCell ref="C67:F67"/>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B1:V76"/>
  <sheetViews>
    <sheetView showZeros="0" zoomScalePageLayoutView="0" workbookViewId="0" topLeftCell="A1">
      <selection activeCell="I5" sqref="I5"/>
    </sheetView>
  </sheetViews>
  <sheetFormatPr defaultColWidth="9.140625" defaultRowHeight="15"/>
  <cols>
    <col min="1" max="1" width="9.140625" style="136" customWidth="1"/>
    <col min="2" max="3" width="4.57421875" style="136" bestFit="1" customWidth="1"/>
    <col min="4" max="4" width="35.00390625" style="136" bestFit="1" customWidth="1"/>
    <col min="5" max="5" width="11.00390625" style="136" customWidth="1"/>
    <col min="6" max="6" width="8.57421875" style="230" customWidth="1"/>
    <col min="7" max="7" width="13.140625" style="230" customWidth="1"/>
    <col min="8" max="8" width="10.140625" style="230" bestFit="1" customWidth="1"/>
    <col min="9" max="16384" width="9.140625" style="136" customWidth="1"/>
  </cols>
  <sheetData>
    <row r="1" spans="2:10" ht="15">
      <c r="B1" s="232"/>
      <c r="C1" s="232"/>
      <c r="D1" s="232"/>
      <c r="E1" s="138"/>
      <c r="F1" s="140"/>
      <c r="G1" s="140"/>
      <c r="H1" s="140"/>
      <c r="I1" s="232"/>
      <c r="J1" s="232"/>
    </row>
    <row r="2" spans="2:10" ht="15.75" thickBot="1">
      <c r="B2" s="232"/>
      <c r="C2" s="232"/>
      <c r="D2" s="267" t="s">
        <v>458</v>
      </c>
      <c r="E2" s="138"/>
      <c r="F2" s="140"/>
      <c r="G2" s="140"/>
      <c r="H2" s="140"/>
      <c r="I2" s="232"/>
      <c r="J2" s="232"/>
    </row>
    <row r="3" spans="2:10" ht="45">
      <c r="B3" s="419" t="s">
        <v>293</v>
      </c>
      <c r="C3" s="418" t="s">
        <v>292</v>
      </c>
      <c r="D3" s="222" t="s">
        <v>291</v>
      </c>
      <c r="E3" s="265" t="s">
        <v>290</v>
      </c>
      <c r="F3" s="264" t="s">
        <v>695</v>
      </c>
      <c r="G3" s="222" t="s">
        <v>1888</v>
      </c>
      <c r="H3" s="221" t="s">
        <v>1893</v>
      </c>
      <c r="I3" s="263"/>
      <c r="J3" s="262"/>
    </row>
    <row r="4" spans="2:10" ht="15.75" thickBot="1">
      <c r="B4" s="400">
        <v>1</v>
      </c>
      <c r="C4" s="215">
        <v>2</v>
      </c>
      <c r="D4" s="215">
        <v>3</v>
      </c>
      <c r="E4" s="215">
        <v>4</v>
      </c>
      <c r="F4" s="399">
        <v>5</v>
      </c>
      <c r="G4" s="215">
        <v>6</v>
      </c>
      <c r="H4" s="214">
        <v>7</v>
      </c>
      <c r="I4" s="138"/>
      <c r="J4" s="138"/>
    </row>
    <row r="5" spans="2:10" ht="15.75" thickTop="1">
      <c r="B5" s="371"/>
      <c r="C5" s="241"/>
      <c r="D5" s="241"/>
      <c r="E5" s="241"/>
      <c r="F5" s="240"/>
      <c r="G5" s="190"/>
      <c r="H5" s="189"/>
      <c r="I5" s="138"/>
      <c r="J5" s="138"/>
    </row>
    <row r="6" spans="2:10" ht="15">
      <c r="B6" s="371"/>
      <c r="C6" s="241"/>
      <c r="D6" s="260" t="s">
        <v>289</v>
      </c>
      <c r="E6" s="241"/>
      <c r="F6" s="240"/>
      <c r="G6" s="190"/>
      <c r="H6" s="189"/>
      <c r="I6" s="138"/>
      <c r="J6" s="138"/>
    </row>
    <row r="7" spans="2:10" ht="15">
      <c r="B7" s="371"/>
      <c r="C7" s="241"/>
      <c r="D7" s="241"/>
      <c r="E7" s="241"/>
      <c r="F7" s="240"/>
      <c r="G7" s="190"/>
      <c r="H7" s="189"/>
      <c r="I7" s="138"/>
      <c r="J7" s="138"/>
    </row>
    <row r="8" spans="2:10" ht="45">
      <c r="B8" s="398">
        <v>1</v>
      </c>
      <c r="C8" s="241"/>
      <c r="D8" s="257" t="s">
        <v>288</v>
      </c>
      <c r="E8" s="241"/>
      <c r="F8" s="240"/>
      <c r="G8" s="190"/>
      <c r="H8" s="189"/>
      <c r="I8" s="138"/>
      <c r="J8" s="138"/>
    </row>
    <row r="9" spans="2:10" ht="15">
      <c r="B9" s="414"/>
      <c r="C9" s="250"/>
      <c r="D9" s="259"/>
      <c r="E9" s="248"/>
      <c r="F9" s="247"/>
      <c r="G9" s="212"/>
      <c r="H9" s="211"/>
      <c r="I9" s="138"/>
      <c r="J9" s="138"/>
    </row>
    <row r="10" spans="2:10" ht="45">
      <c r="B10" s="396">
        <v>2</v>
      </c>
      <c r="C10" s="245"/>
      <c r="D10" s="257" t="s">
        <v>406</v>
      </c>
      <c r="E10" s="380"/>
      <c r="F10" s="244"/>
      <c r="G10" s="194"/>
      <c r="H10" s="193"/>
      <c r="I10" s="138"/>
      <c r="J10" s="138"/>
    </row>
    <row r="11" spans="2:10" ht="15">
      <c r="B11" s="398"/>
      <c r="C11" s="241"/>
      <c r="D11" s="257"/>
      <c r="E11" s="248"/>
      <c r="F11" s="240"/>
      <c r="G11" s="190"/>
      <c r="H11" s="189"/>
      <c r="I11" s="138"/>
      <c r="J11" s="138"/>
    </row>
    <row r="12" spans="2:10" ht="45">
      <c r="B12" s="396">
        <v>3</v>
      </c>
      <c r="C12" s="245"/>
      <c r="D12" s="395" t="s">
        <v>457</v>
      </c>
      <c r="E12" s="245"/>
      <c r="F12" s="244"/>
      <c r="G12" s="194"/>
      <c r="H12" s="193"/>
      <c r="I12" s="138"/>
      <c r="J12" s="138"/>
    </row>
    <row r="13" spans="2:10" ht="15">
      <c r="B13" s="398"/>
      <c r="C13" s="241"/>
      <c r="D13" s="257"/>
      <c r="E13" s="248" t="s">
        <v>983</v>
      </c>
      <c r="F13" s="240">
        <v>1</v>
      </c>
      <c r="G13" s="190"/>
      <c r="H13" s="189">
        <f>F13*G13</f>
        <v>0</v>
      </c>
      <c r="I13" s="138"/>
      <c r="J13" s="138"/>
    </row>
    <row r="14" spans="2:10" ht="15.75" thickBot="1">
      <c r="B14" s="400"/>
      <c r="C14" s="239"/>
      <c r="D14" s="1118" t="s">
        <v>286</v>
      </c>
      <c r="E14" s="1118"/>
      <c r="F14" s="1118"/>
      <c r="G14" s="1118"/>
      <c r="H14" s="179">
        <f>SUM(H13)</f>
        <v>0</v>
      </c>
      <c r="I14" s="231"/>
      <c r="J14" s="231"/>
    </row>
    <row r="15" spans="2:10" ht="15.75" thickTop="1">
      <c r="B15" s="398"/>
      <c r="C15" s="242"/>
      <c r="D15" s="258" t="s">
        <v>284</v>
      </c>
      <c r="E15" s="165"/>
      <c r="F15" s="165"/>
      <c r="G15" s="165"/>
      <c r="H15" s="164"/>
      <c r="I15" s="231"/>
      <c r="J15" s="231"/>
    </row>
    <row r="16" spans="2:10" ht="75">
      <c r="B16" s="398">
        <v>1</v>
      </c>
      <c r="C16" s="242"/>
      <c r="D16" s="257" t="s">
        <v>456</v>
      </c>
      <c r="E16" s="165"/>
      <c r="F16" s="165"/>
      <c r="G16" s="165"/>
      <c r="H16" s="164"/>
      <c r="I16" s="231"/>
      <c r="J16" s="231"/>
    </row>
    <row r="17" spans="2:10" ht="15">
      <c r="B17" s="398"/>
      <c r="C17" s="242"/>
      <c r="D17" s="255" t="s">
        <v>282</v>
      </c>
      <c r="E17" s="165"/>
      <c r="F17" s="165"/>
      <c r="G17" s="165"/>
      <c r="H17" s="164"/>
      <c r="I17" s="231"/>
      <c r="J17" s="231"/>
    </row>
    <row r="18" spans="2:8" ht="15">
      <c r="B18" s="398"/>
      <c r="C18" s="241"/>
      <c r="D18" s="254" t="s">
        <v>455</v>
      </c>
      <c r="E18" s="253" t="s">
        <v>273</v>
      </c>
      <c r="F18" s="240">
        <v>284.59</v>
      </c>
      <c r="G18" s="190"/>
      <c r="H18" s="189">
        <f>F18*G18</f>
        <v>0</v>
      </c>
    </row>
    <row r="19" spans="2:8" ht="120">
      <c r="B19" s="396">
        <v>2</v>
      </c>
      <c r="C19" s="252"/>
      <c r="D19" s="251" t="s">
        <v>454</v>
      </c>
      <c r="E19" s="159"/>
      <c r="F19" s="159"/>
      <c r="G19" s="159"/>
      <c r="H19" s="158"/>
    </row>
    <row r="20" spans="2:8" ht="90">
      <c r="B20" s="398"/>
      <c r="C20" s="242"/>
      <c r="D20" s="382" t="s">
        <v>453</v>
      </c>
      <c r="E20" s="165"/>
      <c r="F20" s="165"/>
      <c r="G20" s="165"/>
      <c r="H20" s="164"/>
    </row>
    <row r="21" spans="2:8" ht="15">
      <c r="B21" s="414"/>
      <c r="C21" s="250"/>
      <c r="D21" s="249" t="s">
        <v>452</v>
      </c>
      <c r="E21" s="248" t="s">
        <v>273</v>
      </c>
      <c r="F21" s="247">
        <v>49.9</v>
      </c>
      <c r="G21" s="212"/>
      <c r="H21" s="211">
        <f>F21*G21</f>
        <v>0</v>
      </c>
    </row>
    <row r="22" spans="2:8" ht="60">
      <c r="B22" s="398">
        <v>3</v>
      </c>
      <c r="C22" s="241"/>
      <c r="D22" s="382" t="s">
        <v>451</v>
      </c>
      <c r="E22" s="253"/>
      <c r="F22" s="240"/>
      <c r="G22" s="190"/>
      <c r="H22" s="189"/>
    </row>
    <row r="23" spans="2:8" ht="15">
      <c r="B23" s="398"/>
      <c r="C23" s="241"/>
      <c r="D23" s="254" t="s">
        <v>450</v>
      </c>
      <c r="E23" s="253"/>
      <c r="F23" s="240"/>
      <c r="G23" s="190"/>
      <c r="H23" s="189"/>
    </row>
    <row r="24" spans="2:8" ht="15">
      <c r="B24" s="398"/>
      <c r="C24" s="241"/>
      <c r="D24" s="254" t="s">
        <v>449</v>
      </c>
      <c r="E24" s="253" t="s">
        <v>273</v>
      </c>
      <c r="F24" s="240">
        <v>111.05</v>
      </c>
      <c r="G24" s="190"/>
      <c r="H24" s="189">
        <f>F24*G24</f>
        <v>0</v>
      </c>
    </row>
    <row r="25" spans="2:8" ht="75">
      <c r="B25" s="396">
        <v>4</v>
      </c>
      <c r="C25" s="245"/>
      <c r="D25" s="251" t="s">
        <v>448</v>
      </c>
      <c r="E25" s="380"/>
      <c r="F25" s="244"/>
      <c r="G25" s="194"/>
      <c r="H25" s="193"/>
    </row>
    <row r="26" spans="2:8" ht="15">
      <c r="B26" s="398"/>
      <c r="C26" s="241"/>
      <c r="D26" s="254" t="s">
        <v>447</v>
      </c>
      <c r="E26" s="253"/>
      <c r="F26" s="240"/>
      <c r="G26" s="190"/>
      <c r="H26" s="189"/>
    </row>
    <row r="27" spans="2:8" ht="15">
      <c r="B27" s="398"/>
      <c r="C27" s="241"/>
      <c r="D27" s="254" t="s">
        <v>446</v>
      </c>
      <c r="E27" s="253" t="s">
        <v>273</v>
      </c>
      <c r="F27" s="240">
        <v>27.5</v>
      </c>
      <c r="G27" s="190"/>
      <c r="H27" s="189">
        <f>F27*G27</f>
        <v>0</v>
      </c>
    </row>
    <row r="28" spans="2:8" ht="75">
      <c r="B28" s="396">
        <v>5</v>
      </c>
      <c r="C28" s="252"/>
      <c r="D28" s="251" t="s">
        <v>445</v>
      </c>
      <c r="E28" s="159"/>
      <c r="F28" s="159"/>
      <c r="G28" s="159"/>
      <c r="H28" s="158"/>
    </row>
    <row r="29" spans="2:8" ht="30">
      <c r="B29" s="398"/>
      <c r="C29" s="242"/>
      <c r="D29" s="382" t="s">
        <v>1016</v>
      </c>
      <c r="E29" s="165"/>
      <c r="F29" s="165"/>
      <c r="G29" s="165"/>
      <c r="H29" s="164"/>
    </row>
    <row r="30" spans="2:8" ht="17.25">
      <c r="B30" s="414"/>
      <c r="C30" s="250"/>
      <c r="D30" s="249" t="s">
        <v>444</v>
      </c>
      <c r="E30" s="248" t="s">
        <v>991</v>
      </c>
      <c r="F30" s="247">
        <v>88.4</v>
      </c>
      <c r="G30" s="212"/>
      <c r="H30" s="211">
        <f>F30*G30</f>
        <v>0</v>
      </c>
    </row>
    <row r="31" spans="2:8" ht="45">
      <c r="B31" s="398"/>
      <c r="C31" s="241"/>
      <c r="D31" s="251" t="s">
        <v>443</v>
      </c>
      <c r="E31" s="253"/>
      <c r="F31" s="240"/>
      <c r="G31" s="190"/>
      <c r="H31" s="189"/>
    </row>
    <row r="32" spans="2:8" ht="15">
      <c r="B32" s="398"/>
      <c r="C32" s="241"/>
      <c r="D32" s="254" t="s">
        <v>442</v>
      </c>
      <c r="E32" s="253" t="s">
        <v>851</v>
      </c>
      <c r="F32" s="240">
        <v>1</v>
      </c>
      <c r="G32" s="190"/>
      <c r="H32" s="189">
        <f aca="true" t="shared" si="0" ref="H32:H37">F32*G32</f>
        <v>0</v>
      </c>
    </row>
    <row r="33" spans="2:8" ht="15">
      <c r="B33" s="398"/>
      <c r="C33" s="241"/>
      <c r="D33" s="254" t="s">
        <v>441</v>
      </c>
      <c r="E33" s="253" t="s">
        <v>851</v>
      </c>
      <c r="F33" s="240">
        <v>1</v>
      </c>
      <c r="G33" s="190"/>
      <c r="H33" s="189">
        <f t="shared" si="0"/>
        <v>0</v>
      </c>
    </row>
    <row r="34" spans="2:8" ht="15">
      <c r="B34" s="398"/>
      <c r="C34" s="241"/>
      <c r="D34" s="254" t="s">
        <v>440</v>
      </c>
      <c r="E34" s="253" t="s">
        <v>851</v>
      </c>
      <c r="F34" s="240">
        <v>1</v>
      </c>
      <c r="G34" s="190"/>
      <c r="H34" s="189">
        <f t="shared" si="0"/>
        <v>0</v>
      </c>
    </row>
    <row r="35" spans="2:8" ht="15">
      <c r="B35" s="398"/>
      <c r="C35" s="241"/>
      <c r="D35" s="254" t="s">
        <v>439</v>
      </c>
      <c r="E35" s="253" t="s">
        <v>851</v>
      </c>
      <c r="F35" s="240">
        <v>1</v>
      </c>
      <c r="G35" s="190"/>
      <c r="H35" s="189">
        <f t="shared" si="0"/>
        <v>0</v>
      </c>
    </row>
    <row r="36" spans="2:8" ht="15">
      <c r="B36" s="398"/>
      <c r="C36" s="241"/>
      <c r="D36" s="254" t="s">
        <v>438</v>
      </c>
      <c r="E36" s="253" t="s">
        <v>851</v>
      </c>
      <c r="F36" s="240">
        <v>1</v>
      </c>
      <c r="G36" s="190"/>
      <c r="H36" s="189">
        <f t="shared" si="0"/>
        <v>0</v>
      </c>
    </row>
    <row r="37" spans="2:8" ht="15">
      <c r="B37" s="398"/>
      <c r="C37" s="241"/>
      <c r="D37" s="254" t="s">
        <v>437</v>
      </c>
      <c r="E37" s="253" t="s">
        <v>851</v>
      </c>
      <c r="F37" s="240">
        <v>1</v>
      </c>
      <c r="G37" s="190"/>
      <c r="H37" s="189">
        <f t="shared" si="0"/>
        <v>0</v>
      </c>
    </row>
    <row r="38" spans="2:8" ht="15.75" thickBot="1">
      <c r="B38" s="400"/>
      <c r="C38" s="239"/>
      <c r="D38" s="1118" t="s">
        <v>272</v>
      </c>
      <c r="E38" s="1118"/>
      <c r="F38" s="1118"/>
      <c r="G38" s="1118"/>
      <c r="H38" s="179">
        <f>SUM(H18:H37)</f>
        <v>0</v>
      </c>
    </row>
    <row r="39" spans="2:8" ht="15.75" thickTop="1">
      <c r="B39" s="396"/>
      <c r="C39" s="245"/>
      <c r="D39" s="246" t="s">
        <v>271</v>
      </c>
      <c r="E39" s="245"/>
      <c r="F39" s="244"/>
      <c r="G39" s="194"/>
      <c r="H39" s="193"/>
    </row>
    <row r="40" spans="2:8" ht="15">
      <c r="B40" s="398"/>
      <c r="C40" s="241"/>
      <c r="D40" s="242" t="s">
        <v>270</v>
      </c>
      <c r="E40" s="241"/>
      <c r="F40" s="240"/>
      <c r="G40" s="190"/>
      <c r="H40" s="189"/>
    </row>
    <row r="41" spans="2:8" ht="45">
      <c r="B41" s="398"/>
      <c r="C41" s="241"/>
      <c r="D41" s="242" t="s">
        <v>269</v>
      </c>
      <c r="E41" s="241"/>
      <c r="F41" s="240"/>
      <c r="G41" s="190"/>
      <c r="H41" s="189"/>
    </row>
    <row r="42" spans="2:8" ht="15">
      <c r="B42" s="398"/>
      <c r="C42" s="241"/>
      <c r="D42" s="242" t="s">
        <v>268</v>
      </c>
      <c r="E42" s="253"/>
      <c r="F42" s="240"/>
      <c r="G42" s="190"/>
      <c r="H42" s="189"/>
    </row>
    <row r="43" spans="2:8" ht="30">
      <c r="B43" s="398"/>
      <c r="C43" s="241"/>
      <c r="D43" s="242" t="s">
        <v>436</v>
      </c>
      <c r="E43" s="241"/>
      <c r="F43" s="240"/>
      <c r="G43" s="190"/>
      <c r="H43" s="189"/>
    </row>
    <row r="44" spans="2:8" ht="30">
      <c r="B44" s="398"/>
      <c r="C44" s="241"/>
      <c r="D44" s="242" t="s">
        <v>266</v>
      </c>
      <c r="E44" s="241"/>
      <c r="F44" s="240"/>
      <c r="G44" s="190"/>
      <c r="H44" s="189"/>
    </row>
    <row r="45" spans="2:8" ht="45">
      <c r="B45" s="396">
        <v>1</v>
      </c>
      <c r="C45" s="245"/>
      <c r="D45" s="252" t="s">
        <v>435</v>
      </c>
      <c r="E45" s="245"/>
      <c r="F45" s="244"/>
      <c r="G45" s="194"/>
      <c r="H45" s="193"/>
    </row>
    <row r="46" spans="2:8" ht="15">
      <c r="B46" s="398"/>
      <c r="C46" s="241"/>
      <c r="D46" s="242"/>
      <c r="E46" s="241"/>
      <c r="F46" s="240"/>
      <c r="G46" s="190"/>
      <c r="H46" s="189"/>
    </row>
    <row r="47" spans="2:8" ht="15">
      <c r="B47" s="398"/>
      <c r="C47" s="241"/>
      <c r="D47" s="242" t="s">
        <v>434</v>
      </c>
      <c r="E47" s="253" t="s">
        <v>273</v>
      </c>
      <c r="F47" s="240">
        <v>21.46</v>
      </c>
      <c r="G47" s="190"/>
      <c r="H47" s="189">
        <f>F47*G47</f>
        <v>0</v>
      </c>
    </row>
    <row r="48" spans="2:8" ht="30">
      <c r="B48" s="396">
        <v>2</v>
      </c>
      <c r="C48" s="245"/>
      <c r="D48" s="252" t="s">
        <v>433</v>
      </c>
      <c r="E48" s="380"/>
      <c r="F48" s="244"/>
      <c r="G48" s="194"/>
      <c r="H48" s="193"/>
    </row>
    <row r="49" spans="2:8" ht="17.25">
      <c r="B49" s="398"/>
      <c r="C49" s="241"/>
      <c r="D49" s="242" t="s">
        <v>432</v>
      </c>
      <c r="E49" s="241" t="s">
        <v>256</v>
      </c>
      <c r="F49" s="240">
        <v>14.3</v>
      </c>
      <c r="G49" s="190"/>
      <c r="H49" s="189">
        <f>F49*G49</f>
        <v>0</v>
      </c>
    </row>
    <row r="50" spans="2:22" ht="30">
      <c r="B50" s="396">
        <v>3</v>
      </c>
      <c r="C50" s="245"/>
      <c r="D50" s="252" t="s">
        <v>431</v>
      </c>
      <c r="E50" s="245"/>
      <c r="F50" s="244"/>
      <c r="G50" s="194"/>
      <c r="H50" s="193"/>
      <c r="I50" s="138"/>
      <c r="J50" s="138"/>
      <c r="K50" s="138"/>
      <c r="L50" s="138"/>
      <c r="M50" s="138"/>
      <c r="N50" s="138"/>
      <c r="O50" s="138"/>
      <c r="P50" s="138"/>
      <c r="Q50" s="138"/>
      <c r="R50" s="138"/>
      <c r="S50" s="138"/>
      <c r="T50" s="138"/>
      <c r="U50" s="138"/>
      <c r="V50" s="138"/>
    </row>
    <row r="51" spans="2:22" ht="17.25">
      <c r="B51" s="398"/>
      <c r="C51" s="241"/>
      <c r="D51" s="242" t="s">
        <v>430</v>
      </c>
      <c r="E51" s="241" t="s">
        <v>256</v>
      </c>
      <c r="F51" s="240">
        <v>7.52</v>
      </c>
      <c r="G51" s="190"/>
      <c r="H51" s="189">
        <f>F51*G51</f>
        <v>0</v>
      </c>
      <c r="I51" s="138"/>
      <c r="J51" s="138"/>
      <c r="K51" s="138"/>
      <c r="L51" s="138"/>
      <c r="M51" s="138"/>
      <c r="N51" s="138"/>
      <c r="O51" s="138"/>
      <c r="P51" s="138"/>
      <c r="Q51" s="138"/>
      <c r="R51" s="138"/>
      <c r="S51" s="138"/>
      <c r="T51" s="138"/>
      <c r="U51" s="138"/>
      <c r="V51" s="138"/>
    </row>
    <row r="52" spans="2:22" ht="15.75" thickBot="1">
      <c r="B52" s="400"/>
      <c r="C52" s="239"/>
      <c r="D52" s="1118" t="s">
        <v>255</v>
      </c>
      <c r="E52" s="1118"/>
      <c r="F52" s="1118"/>
      <c r="G52" s="1118"/>
      <c r="H52" s="179">
        <f>SUM(H47:H51)</f>
        <v>0</v>
      </c>
      <c r="I52" s="231"/>
      <c r="J52" s="231"/>
      <c r="K52" s="231"/>
      <c r="L52" s="231"/>
      <c r="M52" s="231"/>
      <c r="N52" s="231"/>
      <c r="O52" s="231"/>
      <c r="P52" s="231"/>
      <c r="Q52" s="231"/>
      <c r="R52" s="231"/>
      <c r="S52" s="231"/>
      <c r="T52" s="231"/>
      <c r="U52" s="231"/>
      <c r="V52" s="231"/>
    </row>
    <row r="53" spans="2:22" ht="15.75" thickTop="1">
      <c r="B53" s="398"/>
      <c r="C53" s="242"/>
      <c r="D53" s="165"/>
      <c r="E53" s="165"/>
      <c r="F53" s="165"/>
      <c r="G53" s="165"/>
      <c r="H53" s="164"/>
      <c r="I53" s="231"/>
      <c r="J53" s="231"/>
      <c r="K53" s="231"/>
      <c r="L53" s="231"/>
      <c r="M53" s="231"/>
      <c r="N53" s="231"/>
      <c r="O53" s="231"/>
      <c r="P53" s="231"/>
      <c r="Q53" s="231"/>
      <c r="R53" s="231"/>
      <c r="S53" s="231"/>
      <c r="T53" s="231"/>
      <c r="U53" s="231"/>
      <c r="V53" s="231"/>
    </row>
    <row r="54" spans="2:22" ht="15">
      <c r="B54" s="398"/>
      <c r="C54" s="242"/>
      <c r="D54" s="260" t="s">
        <v>254</v>
      </c>
      <c r="E54" s="241"/>
      <c r="F54" s="240"/>
      <c r="G54" s="190"/>
      <c r="H54" s="189"/>
      <c r="I54" s="231"/>
      <c r="J54" s="231"/>
      <c r="K54" s="231"/>
      <c r="L54" s="231"/>
      <c r="M54" s="231"/>
      <c r="N54" s="231"/>
      <c r="O54" s="231"/>
      <c r="P54" s="231"/>
      <c r="Q54" s="231"/>
      <c r="R54" s="231"/>
      <c r="S54" s="231"/>
      <c r="T54" s="231"/>
      <c r="U54" s="231"/>
      <c r="V54" s="231"/>
    </row>
    <row r="55" spans="2:22" ht="60">
      <c r="B55" s="396">
        <v>1</v>
      </c>
      <c r="C55" s="252"/>
      <c r="D55" s="252" t="s">
        <v>253</v>
      </c>
      <c r="E55" s="245"/>
      <c r="F55" s="379"/>
      <c r="G55" s="175"/>
      <c r="H55" s="186"/>
      <c r="I55" s="231"/>
      <c r="J55" s="231"/>
      <c r="K55" s="231"/>
      <c r="L55" s="231"/>
      <c r="M55" s="231"/>
      <c r="N55" s="231"/>
      <c r="O55" s="231"/>
      <c r="P55" s="231"/>
      <c r="Q55" s="231"/>
      <c r="R55" s="231"/>
      <c r="S55" s="231"/>
      <c r="T55" s="231"/>
      <c r="U55" s="231"/>
      <c r="V55" s="231"/>
    </row>
    <row r="56" spans="2:22" ht="30">
      <c r="B56" s="398"/>
      <c r="C56" s="242"/>
      <c r="D56" s="242" t="s">
        <v>252</v>
      </c>
      <c r="E56" s="241"/>
      <c r="F56" s="378"/>
      <c r="G56" s="182"/>
      <c r="H56" s="174"/>
      <c r="I56" s="231"/>
      <c r="J56" s="231"/>
      <c r="K56" s="231"/>
      <c r="L56" s="231"/>
      <c r="M56" s="231"/>
      <c r="N56" s="231"/>
      <c r="O56" s="231"/>
      <c r="P56" s="231"/>
      <c r="Q56" s="231"/>
      <c r="R56" s="231"/>
      <c r="S56" s="231"/>
      <c r="T56" s="231"/>
      <c r="U56" s="231"/>
      <c r="V56" s="231"/>
    </row>
    <row r="57" spans="2:22" ht="15">
      <c r="B57" s="398"/>
      <c r="C57" s="242"/>
      <c r="D57" s="242"/>
      <c r="E57" s="241"/>
      <c r="F57" s="378"/>
      <c r="G57" s="182"/>
      <c r="H57" s="174"/>
      <c r="I57" s="231"/>
      <c r="J57" s="231"/>
      <c r="K57" s="231"/>
      <c r="L57" s="231"/>
      <c r="M57" s="231"/>
      <c r="N57" s="231"/>
      <c r="O57" s="231"/>
      <c r="P57" s="231"/>
      <c r="Q57" s="231"/>
      <c r="R57" s="231"/>
      <c r="S57" s="231"/>
      <c r="T57" s="231"/>
      <c r="U57" s="231"/>
      <c r="V57" s="231"/>
    </row>
    <row r="58" spans="2:22" ht="30">
      <c r="B58" s="398"/>
      <c r="C58" s="242"/>
      <c r="D58" s="259" t="s">
        <v>429</v>
      </c>
      <c r="E58" s="241" t="s">
        <v>889</v>
      </c>
      <c r="F58" s="378">
        <v>2535</v>
      </c>
      <c r="G58" s="182"/>
      <c r="H58" s="189">
        <f>F58*G58</f>
        <v>0</v>
      </c>
      <c r="I58" s="231"/>
      <c r="J58" s="231"/>
      <c r="K58" s="231"/>
      <c r="L58" s="231"/>
      <c r="M58" s="231"/>
      <c r="N58" s="231"/>
      <c r="O58" s="231"/>
      <c r="P58" s="231"/>
      <c r="Q58" s="231"/>
      <c r="R58" s="231"/>
      <c r="S58" s="231"/>
      <c r="T58" s="231"/>
      <c r="U58" s="231"/>
      <c r="V58" s="231"/>
    </row>
    <row r="59" spans="2:22" ht="15.75" thickBot="1">
      <c r="B59" s="400"/>
      <c r="C59" s="239"/>
      <c r="D59" s="1118" t="s">
        <v>249</v>
      </c>
      <c r="E59" s="1118"/>
      <c r="F59" s="1118"/>
      <c r="G59" s="1118"/>
      <c r="H59" s="179">
        <f>SUM(H58)</f>
        <v>0</v>
      </c>
      <c r="I59" s="231"/>
      <c r="J59" s="231"/>
      <c r="K59" s="231"/>
      <c r="L59" s="231"/>
      <c r="M59" s="231"/>
      <c r="N59" s="231"/>
      <c r="O59" s="231"/>
      <c r="P59" s="231"/>
      <c r="Q59" s="231"/>
      <c r="R59" s="231"/>
      <c r="S59" s="231"/>
      <c r="T59" s="231"/>
      <c r="U59" s="231"/>
      <c r="V59" s="231"/>
    </row>
    <row r="60" spans="2:22" ht="15.75" thickTop="1">
      <c r="B60" s="414"/>
      <c r="C60" s="373"/>
      <c r="D60" s="260" t="s">
        <v>248</v>
      </c>
      <c r="E60" s="165"/>
      <c r="F60" s="165"/>
      <c r="G60" s="165"/>
      <c r="H60" s="164"/>
      <c r="I60" s="231"/>
      <c r="J60" s="231"/>
      <c r="K60" s="231"/>
      <c r="L60" s="231"/>
      <c r="M60" s="231"/>
      <c r="N60" s="231"/>
      <c r="O60" s="231"/>
      <c r="P60" s="231"/>
      <c r="Q60" s="231"/>
      <c r="R60" s="231"/>
      <c r="S60" s="231"/>
      <c r="T60" s="231"/>
      <c r="U60" s="231"/>
      <c r="V60" s="231"/>
    </row>
    <row r="61" spans="2:22" ht="123.75" customHeight="1">
      <c r="B61" s="398"/>
      <c r="C61" s="242"/>
      <c r="D61" s="252" t="s">
        <v>428</v>
      </c>
      <c r="E61" s="159"/>
      <c r="F61" s="159"/>
      <c r="G61" s="159"/>
      <c r="H61" s="158"/>
      <c r="I61" s="231"/>
      <c r="J61" s="231"/>
      <c r="K61" s="231"/>
      <c r="L61" s="231"/>
      <c r="M61" s="231"/>
      <c r="N61" s="231"/>
      <c r="O61" s="231"/>
      <c r="P61" s="231"/>
      <c r="Q61" s="231"/>
      <c r="R61" s="231"/>
      <c r="S61" s="231"/>
      <c r="T61" s="231"/>
      <c r="U61" s="231"/>
      <c r="V61" s="231"/>
    </row>
    <row r="62" spans="2:22" ht="15">
      <c r="B62" s="396">
        <v>1</v>
      </c>
      <c r="C62" s="252"/>
      <c r="D62" s="252" t="s">
        <v>427</v>
      </c>
      <c r="E62" s="394"/>
      <c r="F62" s="379"/>
      <c r="G62" s="175"/>
      <c r="H62" s="186"/>
      <c r="I62" s="231"/>
      <c r="J62" s="231"/>
      <c r="K62" s="231"/>
      <c r="L62" s="231"/>
      <c r="M62" s="231"/>
      <c r="N62" s="231"/>
      <c r="O62" s="231"/>
      <c r="P62" s="231"/>
      <c r="Q62" s="231"/>
      <c r="R62" s="231"/>
      <c r="S62" s="231"/>
      <c r="T62" s="231"/>
      <c r="U62" s="231"/>
      <c r="V62" s="231"/>
    </row>
    <row r="63" spans="2:22" ht="15">
      <c r="B63" s="414"/>
      <c r="C63" s="373"/>
      <c r="D63" s="393" t="s">
        <v>426</v>
      </c>
      <c r="E63" s="392" t="s">
        <v>889</v>
      </c>
      <c r="F63" s="391">
        <v>1914</v>
      </c>
      <c r="G63" s="152"/>
      <c r="H63" s="211">
        <f>F63*G63</f>
        <v>0</v>
      </c>
      <c r="I63" s="231"/>
      <c r="J63" s="231"/>
      <c r="K63" s="231"/>
      <c r="L63" s="231"/>
      <c r="M63" s="231"/>
      <c r="N63" s="231"/>
      <c r="O63" s="231"/>
      <c r="P63" s="231"/>
      <c r="Q63" s="231"/>
      <c r="R63" s="231"/>
      <c r="S63" s="231"/>
      <c r="T63" s="231"/>
      <c r="U63" s="231"/>
      <c r="V63" s="231"/>
    </row>
    <row r="64" spans="2:22" ht="15.75" thickBot="1">
      <c r="B64" s="390"/>
      <c r="C64" s="389"/>
      <c r="D64" s="1119" t="s">
        <v>888</v>
      </c>
      <c r="E64" s="1119"/>
      <c r="F64" s="1119"/>
      <c r="G64" s="1120"/>
      <c r="H64" s="148">
        <f>SUM(H63)</f>
        <v>0</v>
      </c>
      <c r="I64" s="231"/>
      <c r="J64" s="231"/>
      <c r="K64" s="231"/>
      <c r="L64" s="231"/>
      <c r="M64" s="369"/>
      <c r="N64" s="369"/>
      <c r="O64" s="369"/>
      <c r="P64" s="369"/>
      <c r="Q64" s="369"/>
      <c r="R64" s="369"/>
      <c r="S64" s="369"/>
      <c r="T64" s="369"/>
      <c r="U64" s="369"/>
      <c r="V64" s="369"/>
    </row>
    <row r="65" spans="2:22" ht="15.75" thickTop="1">
      <c r="B65" s="368"/>
      <c r="C65" s="231"/>
      <c r="D65" s="231"/>
      <c r="E65" s="138"/>
      <c r="F65" s="140"/>
      <c r="G65" s="140"/>
      <c r="H65" s="140"/>
      <c r="I65" s="231"/>
      <c r="J65" s="231"/>
      <c r="K65" s="231"/>
      <c r="L65" s="231"/>
      <c r="M65" s="231"/>
      <c r="N65" s="231"/>
      <c r="O65" s="231"/>
      <c r="P65" s="231"/>
      <c r="Q65" s="231"/>
      <c r="R65" s="231"/>
      <c r="S65" s="231"/>
      <c r="T65" s="231"/>
      <c r="U65" s="231"/>
      <c r="V65" s="231"/>
    </row>
    <row r="66" spans="2:8" ht="15">
      <c r="B66" s="368" t="s">
        <v>883</v>
      </c>
      <c r="C66" s="1117" t="s">
        <v>882</v>
      </c>
      <c r="D66" s="1117"/>
      <c r="E66" s="145">
        <f>H14</f>
        <v>0</v>
      </c>
      <c r="F66" s="140"/>
      <c r="G66" s="140"/>
      <c r="H66" s="140"/>
    </row>
    <row r="67" spans="2:8" ht="15">
      <c r="B67" s="368" t="s">
        <v>881</v>
      </c>
      <c r="C67" s="1117" t="s">
        <v>880</v>
      </c>
      <c r="D67" s="1117"/>
      <c r="E67" s="607">
        <f>H38</f>
        <v>0</v>
      </c>
      <c r="F67" s="140"/>
      <c r="G67" s="140"/>
      <c r="H67" s="140"/>
    </row>
    <row r="68" spans="2:8" ht="15">
      <c r="B68" s="368" t="s">
        <v>879</v>
      </c>
      <c r="C68" s="1117" t="s">
        <v>878</v>
      </c>
      <c r="D68" s="1117"/>
      <c r="E68" s="145">
        <f>H52</f>
        <v>0</v>
      </c>
      <c r="F68" s="140"/>
      <c r="G68" s="140"/>
      <c r="H68" s="140"/>
    </row>
    <row r="69" spans="2:8" ht="15">
      <c r="B69" s="368" t="s">
        <v>877</v>
      </c>
      <c r="C69" s="1117" t="s">
        <v>876</v>
      </c>
      <c r="D69" s="1117"/>
      <c r="E69" s="607">
        <f>H59</f>
        <v>0</v>
      </c>
      <c r="F69" s="140"/>
      <c r="G69" s="140"/>
      <c r="H69" s="417"/>
    </row>
    <row r="70" spans="2:8" ht="15">
      <c r="B70" s="368" t="s">
        <v>875</v>
      </c>
      <c r="C70" s="1117" t="s">
        <v>874</v>
      </c>
      <c r="D70" s="1117"/>
      <c r="E70" s="145">
        <f>H64</f>
        <v>0</v>
      </c>
      <c r="F70" s="140"/>
      <c r="G70" s="140"/>
      <c r="H70" s="140"/>
    </row>
    <row r="71" spans="2:8" ht="15">
      <c r="B71" s="368"/>
      <c r="C71" s="231"/>
      <c r="D71" s="140" t="s">
        <v>425</v>
      </c>
      <c r="E71" s="608">
        <f>SUM(E66:E70)</f>
        <v>0</v>
      </c>
      <c r="F71" s="144"/>
      <c r="G71" s="140"/>
      <c r="H71" s="140"/>
    </row>
    <row r="72" spans="2:8" ht="15">
      <c r="B72" s="368"/>
      <c r="C72" s="231"/>
      <c r="D72" s="231"/>
      <c r="E72" s="138"/>
      <c r="F72" s="140"/>
      <c r="G72" s="140"/>
      <c r="H72" s="140"/>
    </row>
    <row r="73" spans="2:8" ht="15">
      <c r="B73" s="368"/>
      <c r="C73" s="231"/>
      <c r="D73" s="231"/>
      <c r="E73" s="138"/>
      <c r="F73" s="140"/>
      <c r="G73" s="140"/>
      <c r="H73" s="140"/>
    </row>
    <row r="75" spans="3:6" ht="15">
      <c r="C75" s="231"/>
      <c r="E75" s="140"/>
      <c r="F75" s="140"/>
    </row>
    <row r="76" spans="3:6" ht="15">
      <c r="C76" s="231"/>
      <c r="E76" s="416"/>
      <c r="F76" s="140"/>
    </row>
  </sheetData>
  <sheetProtection/>
  <mergeCells count="10">
    <mergeCell ref="C70:D70"/>
    <mergeCell ref="C67:D67"/>
    <mergeCell ref="D38:G38"/>
    <mergeCell ref="D14:G14"/>
    <mergeCell ref="D64:G64"/>
    <mergeCell ref="D52:G52"/>
    <mergeCell ref="C66:D66"/>
    <mergeCell ref="D59:G59"/>
    <mergeCell ref="C68:D68"/>
    <mergeCell ref="C69:D69"/>
  </mergeCells>
  <printOptions/>
  <pageMargins left="0.7480314960629921" right="0.7480314960629921" top="0.984251968503937" bottom="0.984251968503937" header="0.5118110236220472" footer="0.5118110236220472"/>
  <pageSetup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dimension ref="B1:V64"/>
  <sheetViews>
    <sheetView showZeros="0" zoomScalePageLayoutView="0" workbookViewId="0" topLeftCell="B1">
      <selection activeCell="K7" sqref="K7"/>
    </sheetView>
  </sheetViews>
  <sheetFormatPr defaultColWidth="9.140625" defaultRowHeight="15"/>
  <cols>
    <col min="1" max="1" width="9.140625" style="136" customWidth="1"/>
    <col min="2" max="2" width="4.57421875" style="136" bestFit="1" customWidth="1"/>
    <col min="3" max="3" width="6.57421875" style="136" bestFit="1" customWidth="1"/>
    <col min="4" max="4" width="33.00390625" style="136" customWidth="1"/>
    <col min="5" max="5" width="10.140625" style="136" bestFit="1" customWidth="1"/>
    <col min="6" max="6" width="8.00390625" style="230" bestFit="1" customWidth="1"/>
    <col min="7" max="7" width="14.00390625" style="230" customWidth="1"/>
    <col min="8" max="8" width="10.7109375" style="230" customWidth="1"/>
    <col min="9" max="16384" width="9.140625" style="136" customWidth="1"/>
  </cols>
  <sheetData>
    <row r="1" spans="2:10" ht="15">
      <c r="B1" s="388"/>
      <c r="C1" s="232"/>
      <c r="D1" s="232"/>
      <c r="E1" s="138"/>
      <c r="F1" s="140"/>
      <c r="G1" s="140"/>
      <c r="H1" s="140"/>
      <c r="I1" s="232"/>
      <c r="J1" s="232"/>
    </row>
    <row r="2" spans="2:10" ht="15.75" thickBot="1">
      <c r="B2" s="388"/>
      <c r="C2" s="232"/>
      <c r="D2" s="267" t="s">
        <v>424</v>
      </c>
      <c r="E2" s="138"/>
      <c r="F2" s="140"/>
      <c r="G2" s="140"/>
      <c r="H2" s="140"/>
      <c r="I2" s="232"/>
      <c r="J2" s="232"/>
    </row>
    <row r="3" spans="2:10" ht="45">
      <c r="B3" s="387" t="s">
        <v>293</v>
      </c>
      <c r="C3" s="265" t="s">
        <v>292</v>
      </c>
      <c r="D3" s="222" t="s">
        <v>291</v>
      </c>
      <c r="E3" s="265" t="s">
        <v>290</v>
      </c>
      <c r="F3" s="264" t="s">
        <v>695</v>
      </c>
      <c r="G3" s="222" t="s">
        <v>1888</v>
      </c>
      <c r="H3" s="221" t="s">
        <v>1894</v>
      </c>
      <c r="I3" s="263"/>
      <c r="J3" s="262"/>
    </row>
    <row r="4" spans="2:10" ht="15.75" thickBot="1">
      <c r="B4" s="400">
        <v>1</v>
      </c>
      <c r="C4" s="215">
        <v>2</v>
      </c>
      <c r="D4" s="215">
        <v>3</v>
      </c>
      <c r="E4" s="215">
        <v>4</v>
      </c>
      <c r="F4" s="399">
        <v>5</v>
      </c>
      <c r="G4" s="215">
        <v>6</v>
      </c>
      <c r="H4" s="214">
        <v>7</v>
      </c>
      <c r="I4" s="138"/>
      <c r="J4" s="138"/>
    </row>
    <row r="5" spans="2:10" ht="15.75" thickTop="1">
      <c r="B5" s="371"/>
      <c r="C5" s="241"/>
      <c r="D5" s="241"/>
      <c r="E5" s="241"/>
      <c r="F5" s="240"/>
      <c r="G5" s="190"/>
      <c r="H5" s="189"/>
      <c r="I5" s="138"/>
      <c r="J5" s="138"/>
    </row>
    <row r="6" spans="2:10" ht="15">
      <c r="B6" s="371"/>
      <c r="C6" s="241"/>
      <c r="D6" s="260" t="s">
        <v>289</v>
      </c>
      <c r="E6" s="241"/>
      <c r="F6" s="240"/>
      <c r="G6" s="190"/>
      <c r="H6" s="189"/>
      <c r="I6" s="138"/>
      <c r="J6" s="138"/>
    </row>
    <row r="7" spans="2:10" ht="15">
      <c r="B7" s="371"/>
      <c r="C7" s="241"/>
      <c r="D7" s="241"/>
      <c r="E7" s="241"/>
      <c r="F7" s="240"/>
      <c r="G7" s="190"/>
      <c r="H7" s="189"/>
      <c r="I7" s="138"/>
      <c r="J7" s="138"/>
    </row>
    <row r="8" spans="2:10" ht="45">
      <c r="B8" s="396">
        <v>1</v>
      </c>
      <c r="C8" s="245"/>
      <c r="D8" s="395" t="s">
        <v>423</v>
      </c>
      <c r="E8" s="245"/>
      <c r="F8" s="244"/>
      <c r="G8" s="194"/>
      <c r="H8" s="193"/>
      <c r="I8" s="138"/>
      <c r="J8" s="138"/>
    </row>
    <row r="9" spans="2:10" ht="15">
      <c r="B9" s="398"/>
      <c r="C9" s="241"/>
      <c r="D9" s="257"/>
      <c r="E9" s="253" t="s">
        <v>983</v>
      </c>
      <c r="F9" s="240"/>
      <c r="G9" s="190"/>
      <c r="H9" s="189"/>
      <c r="I9" s="138"/>
      <c r="J9" s="138"/>
    </row>
    <row r="10" spans="2:10" ht="45">
      <c r="B10" s="396">
        <v>2</v>
      </c>
      <c r="C10" s="245"/>
      <c r="D10" s="395" t="s">
        <v>288</v>
      </c>
      <c r="E10" s="245"/>
      <c r="F10" s="244"/>
      <c r="G10" s="194"/>
      <c r="H10" s="193"/>
      <c r="I10" s="138"/>
      <c r="J10" s="138"/>
    </row>
    <row r="11" spans="2:10" ht="15">
      <c r="B11" s="414"/>
      <c r="C11" s="250"/>
      <c r="D11" s="259"/>
      <c r="E11" s="248" t="s">
        <v>983</v>
      </c>
      <c r="F11" s="247"/>
      <c r="G11" s="212"/>
      <c r="H11" s="211"/>
      <c r="I11" s="138"/>
      <c r="J11" s="138"/>
    </row>
    <row r="12" spans="2:10" ht="15.75" thickBot="1">
      <c r="B12" s="400"/>
      <c r="C12" s="239"/>
      <c r="D12" s="1118" t="s">
        <v>286</v>
      </c>
      <c r="E12" s="1118"/>
      <c r="F12" s="1118"/>
      <c r="G12" s="1118"/>
      <c r="H12" s="179" t="s">
        <v>1032</v>
      </c>
      <c r="I12" s="231"/>
      <c r="J12" s="231"/>
    </row>
    <row r="13" spans="2:10" ht="15.75" thickTop="1">
      <c r="B13" s="398"/>
      <c r="C13" s="242"/>
      <c r="D13" s="258" t="s">
        <v>284</v>
      </c>
      <c r="E13" s="165"/>
      <c r="F13" s="165"/>
      <c r="G13" s="165"/>
      <c r="H13" s="164"/>
      <c r="I13" s="231"/>
      <c r="J13" s="231"/>
    </row>
    <row r="14" spans="2:10" ht="75">
      <c r="B14" s="398">
        <v>1</v>
      </c>
      <c r="C14" s="242"/>
      <c r="D14" s="257" t="s">
        <v>422</v>
      </c>
      <c r="E14" s="165"/>
      <c r="F14" s="165"/>
      <c r="G14" s="140"/>
      <c r="H14" s="164"/>
      <c r="I14" s="231"/>
      <c r="J14" s="231"/>
    </row>
    <row r="15" spans="2:10" ht="15">
      <c r="B15" s="398"/>
      <c r="C15" s="242"/>
      <c r="D15" s="255" t="s">
        <v>404</v>
      </c>
      <c r="E15" s="165"/>
      <c r="F15" s="165"/>
      <c r="G15" s="165"/>
      <c r="H15" s="164"/>
      <c r="I15" s="231"/>
      <c r="J15" s="231"/>
    </row>
    <row r="16" spans="2:10" ht="17.25">
      <c r="B16" s="398"/>
      <c r="C16" s="241"/>
      <c r="D16" s="254" t="s">
        <v>418</v>
      </c>
      <c r="E16" s="253" t="s">
        <v>991</v>
      </c>
      <c r="F16" s="240">
        <v>10.4</v>
      </c>
      <c r="G16" s="190"/>
      <c r="H16" s="189">
        <f>F16*G16</f>
        <v>0</v>
      </c>
      <c r="I16" s="138"/>
      <c r="J16" s="138"/>
    </row>
    <row r="17" spans="2:10" ht="30">
      <c r="B17" s="396">
        <v>2</v>
      </c>
      <c r="C17" s="252"/>
      <c r="D17" s="251" t="s">
        <v>421</v>
      </c>
      <c r="E17" s="159"/>
      <c r="F17" s="159"/>
      <c r="G17" s="159"/>
      <c r="H17" s="158"/>
      <c r="I17" s="231"/>
      <c r="J17" s="231"/>
    </row>
    <row r="18" spans="2:8" ht="15">
      <c r="B18" s="398"/>
      <c r="C18" s="242"/>
      <c r="D18" s="383"/>
      <c r="E18" s="165"/>
      <c r="F18" s="165"/>
      <c r="G18" s="165"/>
      <c r="H18" s="164"/>
    </row>
    <row r="19" spans="2:8" ht="17.25">
      <c r="B19" s="398"/>
      <c r="C19" s="241"/>
      <c r="D19" s="254" t="s">
        <v>420</v>
      </c>
      <c r="E19" s="241" t="s">
        <v>256</v>
      </c>
      <c r="F19" s="240">
        <v>10.4</v>
      </c>
      <c r="G19" s="190"/>
      <c r="H19" s="189">
        <f>F19*G19</f>
        <v>0</v>
      </c>
    </row>
    <row r="20" spans="2:8" ht="60">
      <c r="B20" s="396">
        <v>3</v>
      </c>
      <c r="C20" s="252"/>
      <c r="D20" s="251" t="s">
        <v>419</v>
      </c>
      <c r="E20" s="159"/>
      <c r="F20" s="159"/>
      <c r="G20" s="159"/>
      <c r="H20" s="158"/>
    </row>
    <row r="21" spans="2:8" ht="15">
      <c r="B21" s="398"/>
      <c r="C21" s="242"/>
      <c r="D21" s="382"/>
      <c r="E21" s="165"/>
      <c r="F21" s="165"/>
      <c r="G21" s="165"/>
      <c r="H21" s="164"/>
    </row>
    <row r="22" spans="2:8" ht="17.25">
      <c r="B22" s="414"/>
      <c r="C22" s="250"/>
      <c r="D22" s="249" t="s">
        <v>418</v>
      </c>
      <c r="E22" s="248" t="s">
        <v>991</v>
      </c>
      <c r="F22" s="247">
        <v>10.4</v>
      </c>
      <c r="G22" s="212"/>
      <c r="H22" s="189">
        <f>F22*G22</f>
        <v>0</v>
      </c>
    </row>
    <row r="23" spans="2:8" ht="15.75" thickBot="1">
      <c r="B23" s="400"/>
      <c r="C23" s="239"/>
      <c r="D23" s="1118" t="s">
        <v>272</v>
      </c>
      <c r="E23" s="1118"/>
      <c r="F23" s="1118"/>
      <c r="G23" s="1118"/>
      <c r="H23" s="179">
        <f>SUM(H16:H22)</f>
        <v>0</v>
      </c>
    </row>
    <row r="24" spans="2:8" ht="15.75" thickTop="1">
      <c r="B24" s="396"/>
      <c r="C24" s="245"/>
      <c r="D24" s="246" t="s">
        <v>271</v>
      </c>
      <c r="E24" s="245"/>
      <c r="F24" s="244"/>
      <c r="G24" s="194"/>
      <c r="H24" s="193"/>
    </row>
    <row r="25" spans="2:8" ht="15">
      <c r="B25" s="398"/>
      <c r="C25" s="241"/>
      <c r="D25" s="242" t="s">
        <v>270</v>
      </c>
      <c r="E25" s="241"/>
      <c r="F25" s="240"/>
      <c r="G25" s="190"/>
      <c r="H25" s="189"/>
    </row>
    <row r="26" spans="2:8" ht="45">
      <c r="B26" s="398"/>
      <c r="C26" s="241"/>
      <c r="D26" s="242" t="s">
        <v>269</v>
      </c>
      <c r="E26" s="241"/>
      <c r="F26" s="240"/>
      <c r="G26" s="190"/>
      <c r="H26" s="189"/>
    </row>
    <row r="27" spans="2:8" ht="15">
      <c r="B27" s="398"/>
      <c r="C27" s="241"/>
      <c r="D27" s="242" t="s">
        <v>268</v>
      </c>
      <c r="E27" s="253"/>
      <c r="F27" s="240"/>
      <c r="G27" s="190"/>
      <c r="H27" s="189"/>
    </row>
    <row r="28" spans="2:8" ht="30">
      <c r="B28" s="398"/>
      <c r="C28" s="241"/>
      <c r="D28" s="242" t="s">
        <v>267</v>
      </c>
      <c r="E28" s="241"/>
      <c r="F28" s="240"/>
      <c r="G28" s="190"/>
      <c r="H28" s="189"/>
    </row>
    <row r="29" spans="2:8" ht="30">
      <c r="B29" s="398"/>
      <c r="C29" s="241"/>
      <c r="D29" s="242" t="s">
        <v>266</v>
      </c>
      <c r="E29" s="241"/>
      <c r="F29" s="240"/>
      <c r="G29" s="190"/>
      <c r="H29" s="189"/>
    </row>
    <row r="30" spans="2:8" ht="30">
      <c r="B30" s="396">
        <v>1</v>
      </c>
      <c r="C30" s="245"/>
      <c r="D30" s="252" t="s">
        <v>395</v>
      </c>
      <c r="E30" s="380"/>
      <c r="F30" s="244"/>
      <c r="G30" s="194"/>
      <c r="H30" s="193"/>
    </row>
    <row r="31" spans="2:8" ht="17.25">
      <c r="B31" s="398"/>
      <c r="C31" s="241"/>
      <c r="D31" s="242" t="s">
        <v>417</v>
      </c>
      <c r="E31" s="241" t="s">
        <v>256</v>
      </c>
      <c r="F31" s="240">
        <v>3.09</v>
      </c>
      <c r="G31" s="190"/>
      <c r="H31" s="189">
        <f>F31*G31</f>
        <v>0</v>
      </c>
    </row>
    <row r="32" spans="2:8" ht="45">
      <c r="B32" s="396">
        <v>2</v>
      </c>
      <c r="C32" s="245"/>
      <c r="D32" s="252" t="s">
        <v>393</v>
      </c>
      <c r="E32" s="380"/>
      <c r="F32" s="244"/>
      <c r="G32" s="194"/>
      <c r="H32" s="193"/>
    </row>
    <row r="33" spans="2:8" ht="17.25">
      <c r="B33" s="398"/>
      <c r="C33" s="241"/>
      <c r="D33" s="373" t="s">
        <v>416</v>
      </c>
      <c r="E33" s="241" t="s">
        <v>256</v>
      </c>
      <c r="F33" s="240">
        <v>1.32</v>
      </c>
      <c r="G33" s="190"/>
      <c r="H33" s="189">
        <f>F33*G33</f>
        <v>0</v>
      </c>
    </row>
    <row r="34" spans="2:22" ht="30">
      <c r="B34" s="396">
        <v>3</v>
      </c>
      <c r="C34" s="245"/>
      <c r="D34" s="252" t="s">
        <v>389</v>
      </c>
      <c r="E34" s="245"/>
      <c r="F34" s="244"/>
      <c r="G34" s="194"/>
      <c r="H34" s="193"/>
      <c r="I34" s="138"/>
      <c r="J34" s="138"/>
      <c r="K34" s="138"/>
      <c r="L34" s="138"/>
      <c r="M34" s="138"/>
      <c r="N34" s="138"/>
      <c r="O34" s="138"/>
      <c r="P34" s="138"/>
      <c r="Q34" s="138"/>
      <c r="R34" s="138"/>
      <c r="S34" s="138"/>
      <c r="T34" s="138"/>
      <c r="U34" s="138"/>
      <c r="V34" s="138"/>
    </row>
    <row r="35" spans="2:22" ht="17.25">
      <c r="B35" s="398"/>
      <c r="C35" s="241"/>
      <c r="D35" s="242" t="s">
        <v>415</v>
      </c>
      <c r="E35" s="241" t="s">
        <v>256</v>
      </c>
      <c r="F35" s="240">
        <v>0.52</v>
      </c>
      <c r="G35" s="190"/>
      <c r="H35" s="189">
        <f>F35*G35</f>
        <v>0</v>
      </c>
      <c r="I35" s="138"/>
      <c r="J35" s="138"/>
      <c r="K35" s="138"/>
      <c r="L35" s="138"/>
      <c r="M35" s="138"/>
      <c r="N35" s="138"/>
      <c r="O35" s="138"/>
      <c r="P35" s="138"/>
      <c r="Q35" s="138"/>
      <c r="R35" s="138"/>
      <c r="S35" s="138"/>
      <c r="T35" s="138"/>
      <c r="U35" s="138"/>
      <c r="V35" s="138"/>
    </row>
    <row r="36" spans="2:22" ht="15.75" thickBot="1">
      <c r="B36" s="400"/>
      <c r="C36" s="239"/>
      <c r="D36" s="1118" t="s">
        <v>255</v>
      </c>
      <c r="E36" s="1118"/>
      <c r="F36" s="1118"/>
      <c r="G36" s="1118"/>
      <c r="H36" s="179">
        <f>SUM(H31:H35)</f>
        <v>0</v>
      </c>
      <c r="I36" s="231"/>
      <c r="J36" s="231"/>
      <c r="K36" s="231"/>
      <c r="L36" s="231"/>
      <c r="M36" s="231"/>
      <c r="N36" s="231"/>
      <c r="O36" s="231"/>
      <c r="P36" s="231"/>
      <c r="Q36" s="231"/>
      <c r="R36" s="231"/>
      <c r="S36" s="231"/>
      <c r="T36" s="231"/>
      <c r="U36" s="231"/>
      <c r="V36" s="231"/>
    </row>
    <row r="37" spans="2:22" ht="15.75" thickTop="1">
      <c r="B37" s="398"/>
      <c r="C37" s="242"/>
      <c r="D37" s="260" t="s">
        <v>254</v>
      </c>
      <c r="E37" s="241"/>
      <c r="F37" s="240"/>
      <c r="G37" s="190"/>
      <c r="H37" s="189"/>
      <c r="I37" s="231"/>
      <c r="J37" s="231"/>
      <c r="K37" s="231"/>
      <c r="L37" s="231"/>
      <c r="M37" s="231"/>
      <c r="N37" s="231"/>
      <c r="O37" s="231"/>
      <c r="P37" s="231"/>
      <c r="Q37" s="231"/>
      <c r="R37" s="231"/>
      <c r="S37" s="231"/>
      <c r="T37" s="231"/>
      <c r="U37" s="231"/>
      <c r="V37" s="231"/>
    </row>
    <row r="38" spans="2:22" ht="60">
      <c r="B38" s="396">
        <v>1</v>
      </c>
      <c r="C38" s="252"/>
      <c r="D38" s="252" t="s">
        <v>253</v>
      </c>
      <c r="E38" s="245"/>
      <c r="F38" s="379"/>
      <c r="G38" s="175"/>
      <c r="H38" s="186"/>
      <c r="I38" s="231"/>
      <c r="J38" s="231"/>
      <c r="K38" s="231"/>
      <c r="L38" s="231"/>
      <c r="M38" s="231"/>
      <c r="N38" s="231"/>
      <c r="O38" s="231"/>
      <c r="P38" s="231"/>
      <c r="Q38" s="231"/>
      <c r="R38" s="231"/>
      <c r="S38" s="231"/>
      <c r="T38" s="231"/>
      <c r="U38" s="231"/>
      <c r="V38" s="231"/>
    </row>
    <row r="39" spans="2:22" ht="30">
      <c r="B39" s="398"/>
      <c r="C39" s="242"/>
      <c r="D39" s="242" t="s">
        <v>252</v>
      </c>
      <c r="E39" s="241"/>
      <c r="F39" s="378"/>
      <c r="G39" s="182"/>
      <c r="H39" s="174"/>
      <c r="I39" s="231"/>
      <c r="J39" s="231"/>
      <c r="K39" s="231"/>
      <c r="L39" s="231"/>
      <c r="M39" s="231"/>
      <c r="N39" s="231"/>
      <c r="O39" s="231"/>
      <c r="P39" s="231"/>
      <c r="Q39" s="231"/>
      <c r="R39" s="231"/>
      <c r="S39" s="231"/>
      <c r="T39" s="231"/>
      <c r="U39" s="231"/>
      <c r="V39" s="231"/>
    </row>
    <row r="40" spans="2:22" ht="30">
      <c r="B40" s="398"/>
      <c r="C40" s="242"/>
      <c r="D40" s="259" t="s">
        <v>1185</v>
      </c>
      <c r="E40" s="241" t="s">
        <v>889</v>
      </c>
      <c r="F40" s="378">
        <v>530.74</v>
      </c>
      <c r="G40" s="182"/>
      <c r="H40" s="189">
        <f>F40*G40</f>
        <v>0</v>
      </c>
      <c r="I40" s="231"/>
      <c r="J40" s="231"/>
      <c r="K40" s="231"/>
      <c r="L40" s="231"/>
      <c r="M40" s="231"/>
      <c r="N40" s="231"/>
      <c r="O40" s="231"/>
      <c r="P40" s="231"/>
      <c r="Q40" s="231"/>
      <c r="R40" s="231"/>
      <c r="S40" s="231"/>
      <c r="T40" s="231"/>
      <c r="U40" s="231"/>
      <c r="V40" s="231"/>
    </row>
    <row r="41" spans="2:22" ht="15.75" thickBot="1">
      <c r="B41" s="400"/>
      <c r="C41" s="239"/>
      <c r="D41" s="1118" t="s">
        <v>249</v>
      </c>
      <c r="E41" s="1118"/>
      <c r="F41" s="1118"/>
      <c r="G41" s="1118"/>
      <c r="H41" s="179">
        <f>SUM(H40)</f>
        <v>0</v>
      </c>
      <c r="I41" s="231"/>
      <c r="J41" s="231"/>
      <c r="K41" s="231"/>
      <c r="L41" s="231"/>
      <c r="M41" s="231"/>
      <c r="N41" s="231"/>
      <c r="O41" s="231"/>
      <c r="P41" s="231"/>
      <c r="Q41" s="231"/>
      <c r="R41" s="231"/>
      <c r="S41" s="231"/>
      <c r="T41" s="231"/>
      <c r="U41" s="231"/>
      <c r="V41" s="231"/>
    </row>
    <row r="42" spans="2:22" ht="15.75" thickTop="1">
      <c r="B42" s="414"/>
      <c r="C42" s="373"/>
      <c r="D42" s="260" t="s">
        <v>248</v>
      </c>
      <c r="E42" s="165"/>
      <c r="F42" s="165"/>
      <c r="G42" s="165"/>
      <c r="H42" s="164"/>
      <c r="I42" s="231"/>
      <c r="J42" s="231"/>
      <c r="K42" s="231"/>
      <c r="L42" s="231"/>
      <c r="M42" s="231"/>
      <c r="N42" s="231"/>
      <c r="O42" s="231"/>
      <c r="P42" s="231"/>
      <c r="Q42" s="231"/>
      <c r="R42" s="231"/>
      <c r="S42" s="231"/>
      <c r="T42" s="231"/>
      <c r="U42" s="231"/>
      <c r="V42" s="231"/>
    </row>
    <row r="43" spans="2:22" ht="135">
      <c r="B43" s="398"/>
      <c r="C43" s="242"/>
      <c r="D43" s="397" t="s">
        <v>1037</v>
      </c>
      <c r="E43" s="159"/>
      <c r="F43" s="159"/>
      <c r="G43" s="159"/>
      <c r="H43" s="158"/>
      <c r="I43" s="231"/>
      <c r="J43" s="231"/>
      <c r="K43" s="231"/>
      <c r="L43" s="231"/>
      <c r="M43" s="231"/>
      <c r="N43" s="231"/>
      <c r="O43" s="231"/>
      <c r="P43" s="231"/>
      <c r="Q43" s="231"/>
      <c r="R43" s="231"/>
      <c r="S43" s="231"/>
      <c r="T43" s="231"/>
      <c r="U43" s="231"/>
      <c r="V43" s="231"/>
    </row>
    <row r="44" spans="2:22" ht="60">
      <c r="B44" s="396">
        <v>1</v>
      </c>
      <c r="C44" s="252"/>
      <c r="D44" s="397" t="s">
        <v>414</v>
      </c>
      <c r="E44" s="159"/>
      <c r="F44" s="159"/>
      <c r="G44" s="159"/>
      <c r="H44" s="158"/>
      <c r="I44" s="231"/>
      <c r="J44" s="231"/>
      <c r="K44" s="231"/>
      <c r="L44" s="231"/>
      <c r="M44" s="231"/>
      <c r="N44" s="231"/>
      <c r="O44" s="231"/>
      <c r="P44" s="231"/>
      <c r="Q44" s="231"/>
      <c r="R44" s="231"/>
      <c r="S44" s="231"/>
      <c r="T44" s="231"/>
      <c r="U44" s="231"/>
      <c r="V44" s="231"/>
    </row>
    <row r="45" spans="2:22" ht="15">
      <c r="B45" s="414"/>
      <c r="C45" s="373"/>
      <c r="D45" s="407" t="s">
        <v>413</v>
      </c>
      <c r="E45" s="392" t="s">
        <v>889</v>
      </c>
      <c r="F45" s="406">
        <v>135</v>
      </c>
      <c r="G45" s="405"/>
      <c r="H45" s="189">
        <f>F45*G45</f>
        <v>0</v>
      </c>
      <c r="I45" s="231"/>
      <c r="J45" s="231"/>
      <c r="K45" s="231"/>
      <c r="L45" s="231"/>
      <c r="M45" s="231"/>
      <c r="N45" s="231"/>
      <c r="O45" s="231"/>
      <c r="P45" s="231"/>
      <c r="Q45" s="231"/>
      <c r="R45" s="231"/>
      <c r="S45" s="231"/>
      <c r="T45" s="231"/>
      <c r="U45" s="231"/>
      <c r="V45" s="231"/>
    </row>
    <row r="46" spans="2:22" ht="15.75" thickBot="1">
      <c r="B46" s="415"/>
      <c r="C46" s="389"/>
      <c r="D46" s="1119" t="s">
        <v>888</v>
      </c>
      <c r="E46" s="1119"/>
      <c r="F46" s="1119"/>
      <c r="G46" s="1120"/>
      <c r="H46" s="179">
        <f>SUM(H43:H45)</f>
        <v>0</v>
      </c>
      <c r="I46" s="231"/>
      <c r="J46" s="231"/>
      <c r="K46" s="231"/>
      <c r="L46" s="231"/>
      <c r="M46" s="369"/>
      <c r="N46" s="369"/>
      <c r="O46" s="369"/>
      <c r="P46" s="369"/>
      <c r="Q46" s="369"/>
      <c r="R46" s="369"/>
      <c r="S46" s="369"/>
      <c r="T46" s="369"/>
      <c r="U46" s="369"/>
      <c r="V46" s="369"/>
    </row>
    <row r="47" spans="2:22" ht="15.75" thickTop="1">
      <c r="B47" s="398"/>
      <c r="C47" s="242"/>
      <c r="D47" s="260" t="s">
        <v>1182</v>
      </c>
      <c r="E47" s="241"/>
      <c r="F47" s="240"/>
      <c r="G47" s="190"/>
      <c r="H47" s="189"/>
      <c r="I47" s="231"/>
      <c r="J47" s="231"/>
      <c r="K47" s="231"/>
      <c r="L47" s="231"/>
      <c r="M47" s="231"/>
      <c r="N47" s="231"/>
      <c r="O47" s="231"/>
      <c r="P47" s="231"/>
      <c r="Q47" s="231"/>
      <c r="R47" s="231"/>
      <c r="S47" s="231"/>
      <c r="T47" s="231"/>
      <c r="U47" s="231"/>
      <c r="V47" s="231"/>
    </row>
    <row r="48" spans="2:22" ht="45">
      <c r="B48" s="396">
        <v>1</v>
      </c>
      <c r="C48" s="252"/>
      <c r="D48" s="252" t="s">
        <v>412</v>
      </c>
      <c r="E48" s="245"/>
      <c r="F48" s="244"/>
      <c r="G48" s="194"/>
      <c r="H48" s="193"/>
      <c r="I48" s="231"/>
      <c r="J48" s="231"/>
      <c r="K48" s="231"/>
      <c r="L48" s="231"/>
      <c r="M48" s="231"/>
      <c r="N48" s="231"/>
      <c r="O48" s="231"/>
      <c r="P48" s="231"/>
      <c r="Q48" s="231"/>
      <c r="R48" s="231"/>
      <c r="S48" s="231"/>
      <c r="T48" s="231"/>
      <c r="U48" s="231"/>
      <c r="V48" s="231"/>
    </row>
    <row r="49" spans="2:22" ht="15">
      <c r="B49" s="398"/>
      <c r="C49" s="242"/>
      <c r="D49" s="242" t="s">
        <v>411</v>
      </c>
      <c r="E49" s="241"/>
      <c r="F49" s="240"/>
      <c r="G49" s="190"/>
      <c r="H49" s="189"/>
      <c r="I49" s="231"/>
      <c r="J49" s="231"/>
      <c r="K49" s="231"/>
      <c r="L49" s="231"/>
      <c r="M49" s="231"/>
      <c r="N49" s="231"/>
      <c r="O49" s="231"/>
      <c r="P49" s="231"/>
      <c r="Q49" s="231"/>
      <c r="R49" s="231"/>
      <c r="S49" s="231"/>
      <c r="T49" s="231"/>
      <c r="U49" s="231"/>
      <c r="V49" s="231"/>
    </row>
    <row r="50" spans="2:22" ht="15">
      <c r="B50" s="398"/>
      <c r="C50" s="242"/>
      <c r="D50" s="373">
        <v>2</v>
      </c>
      <c r="E50" s="241" t="s">
        <v>221</v>
      </c>
      <c r="F50" s="378">
        <v>2</v>
      </c>
      <c r="G50" s="182"/>
      <c r="H50" s="189">
        <f>F50*G50</f>
        <v>0</v>
      </c>
      <c r="I50" s="231"/>
      <c r="J50" s="231"/>
      <c r="K50" s="231"/>
      <c r="L50" s="231"/>
      <c r="M50" s="231"/>
      <c r="N50" s="231"/>
      <c r="O50" s="231"/>
      <c r="P50" s="231"/>
      <c r="Q50" s="231"/>
      <c r="R50" s="231"/>
      <c r="S50" s="231"/>
      <c r="T50" s="231"/>
      <c r="U50" s="231"/>
      <c r="V50" s="231"/>
    </row>
    <row r="51" spans="2:22" ht="45">
      <c r="B51" s="396">
        <v>2</v>
      </c>
      <c r="C51" s="252"/>
      <c r="D51" s="252" t="s">
        <v>410</v>
      </c>
      <c r="E51" s="245"/>
      <c r="F51" s="244"/>
      <c r="G51" s="194"/>
      <c r="H51" s="193"/>
      <c r="I51" s="231"/>
      <c r="J51" s="231"/>
      <c r="K51" s="231"/>
      <c r="L51" s="231"/>
      <c r="M51" s="231"/>
      <c r="N51" s="231"/>
      <c r="O51" s="231"/>
      <c r="P51" s="231"/>
      <c r="Q51" s="231"/>
      <c r="R51" s="231"/>
      <c r="S51" s="231"/>
      <c r="T51" s="231"/>
      <c r="U51" s="231"/>
      <c r="V51" s="231"/>
    </row>
    <row r="52" spans="2:22" ht="15">
      <c r="B52" s="398"/>
      <c r="C52" s="242"/>
      <c r="D52" s="242" t="s">
        <v>409</v>
      </c>
      <c r="E52" s="241"/>
      <c r="F52" s="240"/>
      <c r="G52" s="190"/>
      <c r="H52" s="189"/>
      <c r="I52" s="231"/>
      <c r="J52" s="231"/>
      <c r="K52" s="231"/>
      <c r="L52" s="231"/>
      <c r="M52" s="231"/>
      <c r="N52" s="231"/>
      <c r="O52" s="231"/>
      <c r="P52" s="231"/>
      <c r="Q52" s="231"/>
      <c r="R52" s="231"/>
      <c r="S52" s="231"/>
      <c r="T52" s="231"/>
      <c r="U52" s="231"/>
      <c r="V52" s="231"/>
    </row>
    <row r="53" spans="2:22" ht="15">
      <c r="B53" s="414"/>
      <c r="C53" s="373"/>
      <c r="D53" s="373" t="s">
        <v>408</v>
      </c>
      <c r="E53" s="250" t="s">
        <v>699</v>
      </c>
      <c r="F53" s="247">
        <v>16</v>
      </c>
      <c r="G53" s="212"/>
      <c r="H53" s="189">
        <f>F53*G53</f>
        <v>0</v>
      </c>
      <c r="I53" s="231"/>
      <c r="J53" s="231"/>
      <c r="K53" s="231"/>
      <c r="L53" s="231"/>
      <c r="M53" s="231"/>
      <c r="N53" s="231"/>
      <c r="O53" s="231"/>
      <c r="P53" s="231"/>
      <c r="Q53" s="231"/>
      <c r="R53" s="231"/>
      <c r="S53" s="231"/>
      <c r="T53" s="231"/>
      <c r="U53" s="231"/>
      <c r="V53" s="231"/>
    </row>
    <row r="54" spans="2:22" ht="15.75" thickBot="1">
      <c r="B54" s="370"/>
      <c r="C54" s="239"/>
      <c r="D54" s="1121" t="s">
        <v>884</v>
      </c>
      <c r="E54" s="1122"/>
      <c r="F54" s="1122"/>
      <c r="G54" s="1123"/>
      <c r="H54" s="179">
        <f>SUM(H50:H53)</f>
        <v>0</v>
      </c>
      <c r="I54" s="231"/>
      <c r="J54" s="231"/>
      <c r="K54" s="231"/>
      <c r="L54" s="231"/>
      <c r="M54" s="231"/>
      <c r="N54" s="231"/>
      <c r="O54" s="231"/>
      <c r="P54" s="231"/>
      <c r="Q54" s="231"/>
      <c r="R54" s="231"/>
      <c r="S54" s="231"/>
      <c r="T54" s="231"/>
      <c r="U54" s="231"/>
      <c r="V54" s="231"/>
    </row>
    <row r="55" spans="2:22" ht="15.75" thickTop="1">
      <c r="B55" s="403"/>
      <c r="C55" s="237"/>
      <c r="D55" s="236"/>
      <c r="E55" s="236"/>
      <c r="F55" s="236"/>
      <c r="G55" s="236"/>
      <c r="H55" s="235"/>
      <c r="I55" s="231"/>
      <c r="J55" s="231"/>
      <c r="K55" s="231"/>
      <c r="L55" s="231"/>
      <c r="M55" s="369"/>
      <c r="N55" s="369"/>
      <c r="O55" s="369"/>
      <c r="P55" s="369"/>
      <c r="Q55" s="369"/>
      <c r="R55" s="369"/>
      <c r="S55" s="369"/>
      <c r="T55" s="369"/>
      <c r="U55" s="369"/>
      <c r="V55" s="369"/>
    </row>
    <row r="56" spans="2:22" ht="15">
      <c r="B56" s="368" t="s">
        <v>883</v>
      </c>
      <c r="C56" s="1117" t="s">
        <v>1178</v>
      </c>
      <c r="D56" s="1117"/>
      <c r="E56" s="145" t="str">
        <f>H12</f>
        <v>nula din.</v>
      </c>
      <c r="F56" s="140"/>
      <c r="G56" s="140"/>
      <c r="H56" s="140"/>
      <c r="I56" s="231"/>
      <c r="J56" s="231"/>
      <c r="K56" s="231"/>
      <c r="L56" s="231"/>
      <c r="M56" s="231"/>
      <c r="N56" s="231"/>
      <c r="O56" s="231"/>
      <c r="P56" s="231"/>
      <c r="Q56" s="231"/>
      <c r="R56" s="231"/>
      <c r="S56" s="231"/>
      <c r="T56" s="231"/>
      <c r="U56" s="231"/>
      <c r="V56" s="231"/>
    </row>
    <row r="57" spans="2:22" ht="15">
      <c r="B57" s="368" t="s">
        <v>881</v>
      </c>
      <c r="C57" s="1117" t="s">
        <v>1177</v>
      </c>
      <c r="D57" s="1117"/>
      <c r="E57" s="607">
        <f>H23</f>
        <v>0</v>
      </c>
      <c r="F57" s="140"/>
      <c r="G57" s="140"/>
      <c r="H57" s="140"/>
      <c r="I57" s="231"/>
      <c r="J57" s="231"/>
      <c r="K57" s="231"/>
      <c r="L57" s="231"/>
      <c r="M57" s="231"/>
      <c r="N57" s="231"/>
      <c r="O57" s="231"/>
      <c r="P57" s="231"/>
      <c r="Q57" s="231"/>
      <c r="R57" s="231"/>
      <c r="S57" s="231"/>
      <c r="T57" s="231"/>
      <c r="U57" s="231"/>
      <c r="V57" s="231"/>
    </row>
    <row r="58" spans="2:22" ht="15">
      <c r="B58" s="368" t="s">
        <v>879</v>
      </c>
      <c r="C58" s="1117" t="s">
        <v>347</v>
      </c>
      <c r="D58" s="1117"/>
      <c r="E58" s="145">
        <f>H36</f>
        <v>0</v>
      </c>
      <c r="F58" s="140"/>
      <c r="G58" s="140"/>
      <c r="H58" s="140"/>
      <c r="I58" s="231"/>
      <c r="J58" s="231"/>
      <c r="K58" s="231"/>
      <c r="L58" s="231"/>
      <c r="M58" s="231"/>
      <c r="N58" s="231"/>
      <c r="O58" s="231"/>
      <c r="P58" s="231"/>
      <c r="Q58" s="231"/>
      <c r="R58" s="231"/>
      <c r="S58" s="231"/>
      <c r="T58" s="231"/>
      <c r="U58" s="231"/>
      <c r="V58" s="231"/>
    </row>
    <row r="59" spans="2:22" ht="15">
      <c r="B59" s="368" t="s">
        <v>877</v>
      </c>
      <c r="C59" s="1117" t="s">
        <v>346</v>
      </c>
      <c r="D59" s="1117"/>
      <c r="E59" s="607">
        <f>H41</f>
        <v>0</v>
      </c>
      <c r="F59" s="140"/>
      <c r="G59" s="140"/>
      <c r="H59" s="140"/>
      <c r="I59" s="231"/>
      <c r="J59" s="231"/>
      <c r="K59" s="231"/>
      <c r="L59" s="231"/>
      <c r="M59" s="231"/>
      <c r="N59" s="231"/>
      <c r="O59" s="231"/>
      <c r="P59" s="231"/>
      <c r="Q59" s="231"/>
      <c r="R59" s="231"/>
      <c r="S59" s="231"/>
      <c r="T59" s="231"/>
      <c r="U59" s="231"/>
      <c r="V59" s="231"/>
    </row>
    <row r="60" spans="2:22" ht="15">
      <c r="B60" s="368" t="s">
        <v>875</v>
      </c>
      <c r="C60" s="1117" t="s">
        <v>345</v>
      </c>
      <c r="D60" s="1117"/>
      <c r="E60" s="145">
        <f>H46</f>
        <v>0</v>
      </c>
      <c r="F60" s="140"/>
      <c r="G60" s="140"/>
      <c r="H60" s="140"/>
      <c r="I60" s="231"/>
      <c r="J60" s="231"/>
      <c r="K60" s="231"/>
      <c r="L60" s="231"/>
      <c r="M60" s="231"/>
      <c r="N60" s="231"/>
      <c r="O60" s="231"/>
      <c r="P60" s="231"/>
      <c r="Q60" s="231"/>
      <c r="R60" s="231"/>
      <c r="S60" s="231"/>
      <c r="T60" s="231"/>
      <c r="U60" s="231"/>
      <c r="V60" s="231"/>
    </row>
    <row r="61" spans="2:22" ht="15">
      <c r="B61" s="368" t="s">
        <v>873</v>
      </c>
      <c r="C61" s="1117" t="s">
        <v>344</v>
      </c>
      <c r="D61" s="1117"/>
      <c r="E61" s="607">
        <f>H54</f>
        <v>0</v>
      </c>
      <c r="F61" s="140"/>
      <c r="G61" s="140"/>
      <c r="H61" s="140"/>
      <c r="I61" s="231"/>
      <c r="J61" s="231"/>
      <c r="K61" s="231"/>
      <c r="L61" s="231"/>
      <c r="M61" s="231"/>
      <c r="N61" s="231"/>
      <c r="O61" s="231"/>
      <c r="P61" s="231"/>
      <c r="Q61" s="231"/>
      <c r="R61" s="231"/>
      <c r="S61" s="231"/>
      <c r="T61" s="231"/>
      <c r="U61" s="231"/>
      <c r="V61" s="231"/>
    </row>
    <row r="62" spans="2:22" ht="15">
      <c r="B62" s="368"/>
      <c r="C62" s="231"/>
      <c r="D62" s="140" t="s">
        <v>295</v>
      </c>
      <c r="E62" s="137">
        <f>SUM(E57:E61)</f>
        <v>0</v>
      </c>
      <c r="F62" s="144"/>
      <c r="G62" s="140"/>
      <c r="H62" s="140"/>
      <c r="I62" s="231"/>
      <c r="J62" s="231"/>
      <c r="K62" s="231"/>
      <c r="L62" s="231"/>
      <c r="M62" s="231"/>
      <c r="N62" s="231"/>
      <c r="O62" s="231"/>
      <c r="P62" s="231"/>
      <c r="Q62" s="231"/>
      <c r="R62" s="231"/>
      <c r="S62" s="231"/>
      <c r="T62" s="231"/>
      <c r="U62" s="231"/>
      <c r="V62" s="231"/>
    </row>
    <row r="63" spans="2:22" ht="15">
      <c r="B63" s="368"/>
      <c r="C63" s="231"/>
      <c r="D63" s="231"/>
      <c r="E63" s="138"/>
      <c r="F63" s="140"/>
      <c r="G63" s="140"/>
      <c r="H63" s="140"/>
      <c r="I63" s="231"/>
      <c r="J63" s="231"/>
      <c r="K63" s="231"/>
      <c r="L63" s="231"/>
      <c r="M63" s="231"/>
      <c r="N63" s="231"/>
      <c r="O63" s="231"/>
      <c r="P63" s="231"/>
      <c r="Q63" s="231"/>
      <c r="R63" s="231"/>
      <c r="S63" s="231"/>
      <c r="T63" s="231"/>
      <c r="U63" s="231"/>
      <c r="V63" s="231"/>
    </row>
    <row r="64" spans="2:22" ht="15">
      <c r="B64" s="368"/>
      <c r="C64" s="231"/>
      <c r="D64" s="231"/>
      <c r="E64" s="138"/>
      <c r="F64" s="140"/>
      <c r="G64" s="140"/>
      <c r="H64" s="140"/>
      <c r="I64" s="231"/>
      <c r="J64" s="231"/>
      <c r="K64" s="231"/>
      <c r="L64" s="231"/>
      <c r="M64" s="231"/>
      <c r="N64" s="231"/>
      <c r="O64" s="231"/>
      <c r="P64" s="231"/>
      <c r="Q64" s="231"/>
      <c r="R64" s="231"/>
      <c r="S64" s="231"/>
      <c r="T64" s="231"/>
      <c r="U64" s="231"/>
      <c r="V64" s="231"/>
    </row>
  </sheetData>
  <sheetProtection/>
  <mergeCells count="12">
    <mergeCell ref="C61:D61"/>
    <mergeCell ref="D12:G12"/>
    <mergeCell ref="D23:G23"/>
    <mergeCell ref="D36:G36"/>
    <mergeCell ref="D41:G41"/>
    <mergeCell ref="D46:G46"/>
    <mergeCell ref="D54:G54"/>
    <mergeCell ref="C56:D56"/>
    <mergeCell ref="C57:D57"/>
    <mergeCell ref="C58:D58"/>
    <mergeCell ref="C59:D59"/>
    <mergeCell ref="C60:D60"/>
  </mergeCells>
  <printOptions/>
  <pageMargins left="0.7480314960629921" right="0.7480314960629921" top="0.984251968503937" bottom="0.984251968503937" header="0.5118110236220472" footer="0.5118110236220472"/>
  <pageSetup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dimension ref="B1:V72"/>
  <sheetViews>
    <sheetView showZeros="0" zoomScalePageLayoutView="0" workbookViewId="0" topLeftCell="A1">
      <selection activeCell="H4" sqref="H4"/>
    </sheetView>
  </sheetViews>
  <sheetFormatPr defaultColWidth="9.140625" defaultRowHeight="15"/>
  <cols>
    <col min="1" max="1" width="9.140625" style="136" customWidth="1"/>
    <col min="2" max="2" width="9.140625" style="618" customWidth="1"/>
    <col min="3" max="3" width="6.57421875" style="136" bestFit="1" customWidth="1"/>
    <col min="4" max="4" width="31.140625" style="136" customWidth="1"/>
    <col min="5" max="5" width="11.7109375" style="136" bestFit="1" customWidth="1"/>
    <col min="6" max="6" width="9.57421875" style="230" customWidth="1"/>
    <col min="7" max="7" width="13.8515625" style="230" customWidth="1"/>
    <col min="8" max="8" width="11.140625" style="230" customWidth="1"/>
    <col min="9" max="16384" width="9.140625" style="136" customWidth="1"/>
  </cols>
  <sheetData>
    <row r="1" spans="2:10" ht="15">
      <c r="B1" s="229"/>
      <c r="C1" s="232"/>
      <c r="D1" s="232"/>
      <c r="E1" s="138"/>
      <c r="F1" s="140"/>
      <c r="G1" s="140"/>
      <c r="H1" s="140"/>
      <c r="I1" s="232"/>
      <c r="J1" s="232"/>
    </row>
    <row r="2" spans="2:10" ht="15.75" thickBot="1">
      <c r="B2" s="229"/>
      <c r="C2" s="232"/>
      <c r="D2" s="267" t="s">
        <v>407</v>
      </c>
      <c r="E2" s="138"/>
      <c r="F2" s="140"/>
      <c r="G2" s="140"/>
      <c r="H2" s="140"/>
      <c r="I2" s="232"/>
      <c r="J2" s="232"/>
    </row>
    <row r="3" spans="2:10" ht="45">
      <c r="B3" s="266" t="s">
        <v>293</v>
      </c>
      <c r="C3" s="265" t="s">
        <v>292</v>
      </c>
      <c r="D3" s="222" t="s">
        <v>291</v>
      </c>
      <c r="E3" s="265" t="s">
        <v>290</v>
      </c>
      <c r="F3" s="264" t="s">
        <v>695</v>
      </c>
      <c r="G3" s="222" t="s">
        <v>1888</v>
      </c>
      <c r="H3" s="221" t="s">
        <v>1894</v>
      </c>
      <c r="I3" s="263"/>
      <c r="J3" s="262"/>
    </row>
    <row r="4" spans="2:10" ht="15.75" thickBot="1">
      <c r="B4" s="217">
        <v>1</v>
      </c>
      <c r="C4" s="215">
        <v>2</v>
      </c>
      <c r="D4" s="215">
        <v>3</v>
      </c>
      <c r="E4" s="215">
        <v>4</v>
      </c>
      <c r="F4" s="399">
        <v>5</v>
      </c>
      <c r="G4" s="215">
        <v>6</v>
      </c>
      <c r="H4" s="214">
        <v>7</v>
      </c>
      <c r="I4" s="138"/>
      <c r="J4" s="138"/>
    </row>
    <row r="5" spans="2:10" ht="15.75" thickTop="1">
      <c r="B5" s="163"/>
      <c r="C5" s="241"/>
      <c r="D5" s="241"/>
      <c r="E5" s="241"/>
      <c r="F5" s="240"/>
      <c r="G5" s="190"/>
      <c r="H5" s="189"/>
      <c r="I5" s="138"/>
      <c r="J5" s="138"/>
    </row>
    <row r="6" spans="2:10" ht="15">
      <c r="B6" s="163"/>
      <c r="C6" s="241"/>
      <c r="D6" s="260" t="s">
        <v>289</v>
      </c>
      <c r="E6" s="241"/>
      <c r="F6" s="240"/>
      <c r="G6" s="190"/>
      <c r="H6" s="189"/>
      <c r="I6" s="138"/>
      <c r="J6" s="138"/>
    </row>
    <row r="7" spans="2:10" ht="15">
      <c r="B7" s="163"/>
      <c r="C7" s="241"/>
      <c r="D7" s="241"/>
      <c r="E7" s="241"/>
      <c r="F7" s="240"/>
      <c r="G7" s="190"/>
      <c r="H7" s="189"/>
      <c r="I7" s="138"/>
      <c r="J7" s="138"/>
    </row>
    <row r="8" spans="2:10" ht="60">
      <c r="B8" s="188">
        <v>1</v>
      </c>
      <c r="C8" s="245"/>
      <c r="D8" s="395" t="s">
        <v>406</v>
      </c>
      <c r="E8" s="245"/>
      <c r="F8" s="244"/>
      <c r="G8" s="194"/>
      <c r="H8" s="193"/>
      <c r="I8" s="138"/>
      <c r="J8" s="138"/>
    </row>
    <row r="9" spans="2:10" ht="15">
      <c r="B9" s="163"/>
      <c r="C9" s="241"/>
      <c r="D9" s="257"/>
      <c r="E9" s="253"/>
      <c r="F9" s="240"/>
      <c r="G9" s="190"/>
      <c r="H9" s="189"/>
      <c r="I9" s="138"/>
      <c r="J9" s="138"/>
    </row>
    <row r="10" spans="2:10" ht="60">
      <c r="B10" s="188">
        <v>2</v>
      </c>
      <c r="C10" s="245"/>
      <c r="D10" s="395" t="s">
        <v>288</v>
      </c>
      <c r="E10" s="245"/>
      <c r="F10" s="244"/>
      <c r="G10" s="194"/>
      <c r="H10" s="193"/>
      <c r="I10" s="138"/>
      <c r="J10" s="138"/>
    </row>
    <row r="11" spans="2:10" ht="15">
      <c r="B11" s="157"/>
      <c r="C11" s="250"/>
      <c r="D11" s="259"/>
      <c r="E11" s="248"/>
      <c r="F11" s="247"/>
      <c r="G11" s="212"/>
      <c r="H11" s="211"/>
      <c r="I11" s="138"/>
      <c r="J11" s="138"/>
    </row>
    <row r="12" spans="2:10" ht="15.75" thickBot="1">
      <c r="B12" s="181"/>
      <c r="C12" s="239"/>
      <c r="D12" s="1118" t="s">
        <v>286</v>
      </c>
      <c r="E12" s="1118"/>
      <c r="F12" s="1118"/>
      <c r="G12" s="1118"/>
      <c r="H12" s="179" t="s">
        <v>1032</v>
      </c>
      <c r="I12" s="231"/>
      <c r="J12" s="231"/>
    </row>
    <row r="13" spans="2:10" ht="15.75" thickTop="1">
      <c r="B13" s="163"/>
      <c r="C13" s="242"/>
      <c r="D13" s="258" t="s">
        <v>284</v>
      </c>
      <c r="E13" s="165"/>
      <c r="F13" s="165"/>
      <c r="G13" s="165"/>
      <c r="H13" s="164"/>
      <c r="I13" s="231"/>
      <c r="J13" s="231"/>
    </row>
    <row r="14" spans="2:10" ht="105">
      <c r="B14" s="163">
        <v>1</v>
      </c>
      <c r="C14" s="242"/>
      <c r="D14" s="257" t="s">
        <v>405</v>
      </c>
      <c r="E14" s="165"/>
      <c r="F14" s="165"/>
      <c r="G14" s="140"/>
      <c r="H14" s="164"/>
      <c r="I14" s="231"/>
      <c r="J14" s="231"/>
    </row>
    <row r="15" spans="2:10" ht="15">
      <c r="B15" s="163"/>
      <c r="C15" s="242"/>
      <c r="D15" s="255" t="s">
        <v>404</v>
      </c>
      <c r="E15" s="165"/>
      <c r="F15" s="165"/>
      <c r="G15" s="165"/>
      <c r="H15" s="164"/>
      <c r="I15" s="231"/>
      <c r="J15" s="231"/>
    </row>
    <row r="16" spans="2:10" ht="17.25">
      <c r="B16" s="163"/>
      <c r="C16" s="241"/>
      <c r="D16" s="254" t="s">
        <v>403</v>
      </c>
      <c r="E16" s="253" t="s">
        <v>991</v>
      </c>
      <c r="F16" s="240">
        <v>15.84</v>
      </c>
      <c r="G16" s="190"/>
      <c r="H16" s="404">
        <f>F16*G16</f>
        <v>0</v>
      </c>
      <c r="I16" s="138"/>
      <c r="J16" s="138"/>
    </row>
    <row r="17" spans="2:10" ht="75">
      <c r="B17" s="188">
        <v>2</v>
      </c>
      <c r="C17" s="252"/>
      <c r="D17" s="251" t="s">
        <v>402</v>
      </c>
      <c r="E17" s="159"/>
      <c r="F17" s="159"/>
      <c r="G17" s="159"/>
      <c r="H17" s="158"/>
      <c r="I17" s="231"/>
      <c r="J17" s="231"/>
    </row>
    <row r="18" spans="2:8" ht="15">
      <c r="B18" s="163"/>
      <c r="C18" s="242"/>
      <c r="D18" s="383"/>
      <c r="E18" s="165"/>
      <c r="F18" s="165"/>
      <c r="G18" s="165"/>
      <c r="H18" s="164"/>
    </row>
    <row r="19" spans="2:8" ht="17.25">
      <c r="B19" s="163"/>
      <c r="C19" s="241"/>
      <c r="D19" s="254" t="s">
        <v>401</v>
      </c>
      <c r="E19" s="241" t="s">
        <v>256</v>
      </c>
      <c r="F19" s="240">
        <v>72.6</v>
      </c>
      <c r="G19" s="190"/>
      <c r="H19" s="404">
        <f>F19*G19</f>
        <v>0</v>
      </c>
    </row>
    <row r="20" spans="2:8" ht="45">
      <c r="B20" s="188">
        <v>3</v>
      </c>
      <c r="C20" s="245"/>
      <c r="D20" s="395" t="s">
        <v>400</v>
      </c>
      <c r="E20" s="245"/>
      <c r="F20" s="244"/>
      <c r="G20" s="194"/>
      <c r="H20" s="193"/>
    </row>
    <row r="21" spans="2:8" ht="15">
      <c r="B21" s="163"/>
      <c r="C21" s="241"/>
      <c r="D21" s="254"/>
      <c r="E21" s="241"/>
      <c r="F21" s="240"/>
      <c r="G21" s="190"/>
      <c r="H21" s="189"/>
    </row>
    <row r="22" spans="2:8" ht="17.25">
      <c r="B22" s="163"/>
      <c r="C22" s="241"/>
      <c r="D22" s="254" t="s">
        <v>399</v>
      </c>
      <c r="E22" s="253" t="s">
        <v>991</v>
      </c>
      <c r="F22" s="240">
        <v>22.1</v>
      </c>
      <c r="G22" s="190"/>
      <c r="H22" s="404">
        <f>F22*G22</f>
        <v>0</v>
      </c>
    </row>
    <row r="23" spans="2:8" ht="45">
      <c r="B23" s="188">
        <v>4</v>
      </c>
      <c r="C23" s="245"/>
      <c r="D23" s="395" t="s">
        <v>398</v>
      </c>
      <c r="E23" s="245"/>
      <c r="F23" s="244"/>
      <c r="G23" s="194"/>
      <c r="H23" s="193"/>
    </row>
    <row r="24" spans="2:8" ht="15">
      <c r="B24" s="163"/>
      <c r="C24" s="241"/>
      <c r="D24" s="254"/>
      <c r="E24" s="241"/>
      <c r="F24" s="240"/>
      <c r="G24" s="190"/>
      <c r="H24" s="189"/>
    </row>
    <row r="25" spans="2:8" ht="17.25">
      <c r="B25" s="157"/>
      <c r="C25" s="250"/>
      <c r="D25" s="249" t="s">
        <v>397</v>
      </c>
      <c r="E25" s="241" t="s">
        <v>256</v>
      </c>
      <c r="F25" s="247">
        <v>32.4</v>
      </c>
      <c r="G25" s="212"/>
      <c r="H25" s="404">
        <f>F25*G25</f>
        <v>0</v>
      </c>
    </row>
    <row r="26" spans="2:8" ht="75">
      <c r="B26" s="188">
        <v>5</v>
      </c>
      <c r="C26" s="252"/>
      <c r="D26" s="251" t="s">
        <v>396</v>
      </c>
      <c r="E26" s="159"/>
      <c r="F26" s="159"/>
      <c r="G26" s="159"/>
      <c r="H26" s="158"/>
    </row>
    <row r="27" spans="2:8" ht="15">
      <c r="B27" s="163"/>
      <c r="C27" s="242"/>
      <c r="D27" s="382"/>
      <c r="E27" s="165"/>
      <c r="F27" s="165"/>
      <c r="G27" s="165"/>
      <c r="H27" s="164"/>
    </row>
    <row r="28" spans="2:8" ht="17.25">
      <c r="B28" s="157"/>
      <c r="C28" s="250"/>
      <c r="D28" s="249">
        <v>15.84</v>
      </c>
      <c r="E28" s="248" t="s">
        <v>991</v>
      </c>
      <c r="F28" s="247">
        <v>15.84</v>
      </c>
      <c r="G28" s="212"/>
      <c r="H28" s="404">
        <f>F28*G28</f>
        <v>0</v>
      </c>
    </row>
    <row r="29" spans="2:8" ht="15.75" thickBot="1">
      <c r="B29" s="181"/>
      <c r="C29" s="239"/>
      <c r="D29" s="1118" t="s">
        <v>272</v>
      </c>
      <c r="E29" s="1118"/>
      <c r="F29" s="1118"/>
      <c r="G29" s="1118"/>
      <c r="H29" s="179">
        <f>SUM(H16:H28)</f>
        <v>0</v>
      </c>
    </row>
    <row r="30" spans="2:8" ht="15.75" thickTop="1">
      <c r="B30" s="188"/>
      <c r="C30" s="245"/>
      <c r="D30" s="246" t="s">
        <v>271</v>
      </c>
      <c r="E30" s="245"/>
      <c r="F30" s="244"/>
      <c r="G30" s="194"/>
      <c r="H30" s="193"/>
    </row>
    <row r="31" spans="2:8" ht="30">
      <c r="B31" s="163"/>
      <c r="C31" s="241"/>
      <c r="D31" s="242" t="s">
        <v>270</v>
      </c>
      <c r="E31" s="241"/>
      <c r="F31" s="240"/>
      <c r="G31" s="190"/>
      <c r="H31" s="189"/>
    </row>
    <row r="32" spans="2:8" ht="45">
      <c r="B32" s="163"/>
      <c r="C32" s="241"/>
      <c r="D32" s="242" t="s">
        <v>269</v>
      </c>
      <c r="E32" s="241"/>
      <c r="F32" s="240"/>
      <c r="G32" s="190"/>
      <c r="H32" s="189"/>
    </row>
    <row r="33" spans="2:8" ht="15">
      <c r="B33" s="163"/>
      <c r="C33" s="241"/>
      <c r="D33" s="242" t="s">
        <v>268</v>
      </c>
      <c r="E33" s="253"/>
      <c r="F33" s="240"/>
      <c r="G33" s="190"/>
      <c r="H33" s="189"/>
    </row>
    <row r="34" spans="2:8" ht="30">
      <c r="B34" s="163"/>
      <c r="C34" s="241"/>
      <c r="D34" s="242" t="s">
        <v>267</v>
      </c>
      <c r="E34" s="241"/>
      <c r="F34" s="240"/>
      <c r="G34" s="190"/>
      <c r="H34" s="189"/>
    </row>
    <row r="35" spans="2:8" ht="30">
      <c r="B35" s="163"/>
      <c r="C35" s="241"/>
      <c r="D35" s="242" t="s">
        <v>266</v>
      </c>
      <c r="E35" s="241"/>
      <c r="F35" s="240"/>
      <c r="G35" s="190"/>
      <c r="H35" s="189"/>
    </row>
    <row r="36" spans="2:8" ht="30">
      <c r="B36" s="188">
        <v>1</v>
      </c>
      <c r="C36" s="245"/>
      <c r="D36" s="252" t="s">
        <v>395</v>
      </c>
      <c r="E36" s="380"/>
      <c r="F36" s="244"/>
      <c r="G36" s="194"/>
      <c r="H36" s="193"/>
    </row>
    <row r="37" spans="2:8" ht="17.25">
      <c r="B37" s="163"/>
      <c r="C37" s="241"/>
      <c r="D37" s="242" t="s">
        <v>394</v>
      </c>
      <c r="E37" s="241" t="s">
        <v>256</v>
      </c>
      <c r="F37" s="240">
        <v>7.55</v>
      </c>
      <c r="G37" s="190"/>
      <c r="H37" s="404">
        <f>F37*G37</f>
        <v>0</v>
      </c>
    </row>
    <row r="38" spans="2:8" ht="45">
      <c r="B38" s="188">
        <v>2</v>
      </c>
      <c r="C38" s="245"/>
      <c r="D38" s="252" t="s">
        <v>393</v>
      </c>
      <c r="E38" s="380"/>
      <c r="F38" s="244"/>
      <c r="G38" s="194"/>
      <c r="H38" s="193"/>
    </row>
    <row r="39" spans="2:8" ht="17.25">
      <c r="B39" s="163"/>
      <c r="C39" s="241"/>
      <c r="D39" s="242" t="s">
        <v>392</v>
      </c>
      <c r="E39" s="241" t="s">
        <v>256</v>
      </c>
      <c r="F39" s="240">
        <v>3.01</v>
      </c>
      <c r="G39" s="190"/>
      <c r="H39" s="404">
        <f>F39*G39</f>
        <v>0</v>
      </c>
    </row>
    <row r="40" spans="2:8" ht="45">
      <c r="B40" s="188">
        <v>3</v>
      </c>
      <c r="C40" s="245"/>
      <c r="D40" s="395" t="s">
        <v>391</v>
      </c>
      <c r="E40" s="245"/>
      <c r="F40" s="244"/>
      <c r="G40" s="194"/>
      <c r="H40" s="193"/>
    </row>
    <row r="41" spans="2:8" ht="45">
      <c r="B41" s="163"/>
      <c r="C41" s="241"/>
      <c r="D41" s="395" t="s">
        <v>390</v>
      </c>
      <c r="E41" s="241" t="s">
        <v>256</v>
      </c>
      <c r="F41" s="240">
        <v>14.07</v>
      </c>
      <c r="G41" s="190"/>
      <c r="H41" s="404">
        <f>F41*G41</f>
        <v>0</v>
      </c>
    </row>
    <row r="42" spans="2:8" ht="30">
      <c r="B42" s="188">
        <v>4</v>
      </c>
      <c r="C42" s="245"/>
      <c r="D42" s="252" t="s">
        <v>389</v>
      </c>
      <c r="E42" s="245"/>
      <c r="F42" s="244"/>
      <c r="G42" s="194"/>
      <c r="H42" s="193"/>
    </row>
    <row r="43" spans="2:8" ht="17.25">
      <c r="B43" s="163"/>
      <c r="C43" s="241"/>
      <c r="D43" s="242" t="s">
        <v>1187</v>
      </c>
      <c r="E43" s="241" t="s">
        <v>256</v>
      </c>
      <c r="F43" s="240">
        <v>20.94</v>
      </c>
      <c r="G43" s="190"/>
      <c r="H43" s="404">
        <f>F43*G43</f>
        <v>0</v>
      </c>
    </row>
    <row r="44" spans="2:8" ht="15.75" thickBot="1">
      <c r="B44" s="181"/>
      <c r="C44" s="239"/>
      <c r="D44" s="1118" t="s">
        <v>255</v>
      </c>
      <c r="E44" s="1118"/>
      <c r="F44" s="1118"/>
      <c r="G44" s="1118"/>
      <c r="H44" s="179">
        <f>SUM(H37:H43)</f>
        <v>0</v>
      </c>
    </row>
    <row r="45" spans="2:8" ht="15.75" thickTop="1">
      <c r="B45" s="163"/>
      <c r="C45" s="242"/>
      <c r="D45" s="260" t="s">
        <v>254</v>
      </c>
      <c r="E45" s="241"/>
      <c r="F45" s="240"/>
      <c r="G45" s="190"/>
      <c r="H45" s="189"/>
    </row>
    <row r="46" spans="2:8" ht="75">
      <c r="B46" s="188"/>
      <c r="C46" s="252"/>
      <c r="D46" s="252" t="s">
        <v>253</v>
      </c>
      <c r="E46" s="245"/>
      <c r="F46" s="379"/>
      <c r="G46" s="175"/>
      <c r="H46" s="186"/>
    </row>
    <row r="47" spans="2:8" ht="30">
      <c r="B47" s="163"/>
      <c r="C47" s="242"/>
      <c r="D47" s="242" t="s">
        <v>252</v>
      </c>
      <c r="E47" s="241"/>
      <c r="F47" s="378"/>
      <c r="G47" s="413"/>
      <c r="H47" s="174"/>
    </row>
    <row r="48" spans="2:8" ht="45">
      <c r="B48" s="617">
        <v>1</v>
      </c>
      <c r="C48" s="412"/>
      <c r="D48" s="411" t="s">
        <v>1186</v>
      </c>
      <c r="E48" s="392" t="s">
        <v>889</v>
      </c>
      <c r="F48" s="410">
        <v>1282.39</v>
      </c>
      <c r="G48" s="409"/>
      <c r="H48" s="408">
        <f>F48*G48</f>
        <v>0</v>
      </c>
    </row>
    <row r="49" spans="2:8" ht="45">
      <c r="B49" s="163">
        <v>2</v>
      </c>
      <c r="C49" s="242"/>
      <c r="D49" s="259" t="s">
        <v>1185</v>
      </c>
      <c r="E49" s="377" t="s">
        <v>889</v>
      </c>
      <c r="F49" s="402">
        <v>1421.04</v>
      </c>
      <c r="G49" s="401"/>
      <c r="H49" s="408">
        <f>F49*G49</f>
        <v>0</v>
      </c>
    </row>
    <row r="50" spans="2:22" ht="15.75" thickBot="1">
      <c r="B50" s="181"/>
      <c r="C50" s="239"/>
      <c r="D50" s="1118" t="s">
        <v>249</v>
      </c>
      <c r="E50" s="1118"/>
      <c r="F50" s="1118"/>
      <c r="G50" s="1118"/>
      <c r="H50" s="179">
        <f>SUM(H48:H49)</f>
        <v>0</v>
      </c>
      <c r="I50" s="231"/>
      <c r="J50" s="231"/>
      <c r="K50" s="231"/>
      <c r="L50" s="231"/>
      <c r="M50" s="231"/>
      <c r="N50" s="231"/>
      <c r="O50" s="231"/>
      <c r="P50" s="231"/>
      <c r="Q50" s="231"/>
      <c r="R50" s="231"/>
      <c r="S50" s="231"/>
      <c r="T50" s="231"/>
      <c r="U50" s="231"/>
      <c r="V50" s="231"/>
    </row>
    <row r="51" spans="2:22" ht="15.75" thickTop="1">
      <c r="B51" s="157"/>
      <c r="C51" s="373"/>
      <c r="D51" s="260" t="s">
        <v>248</v>
      </c>
      <c r="E51" s="165"/>
      <c r="F51" s="165"/>
      <c r="G51" s="165"/>
      <c r="H51" s="164"/>
      <c r="I51" s="231"/>
      <c r="J51" s="231"/>
      <c r="K51" s="231"/>
      <c r="L51" s="231"/>
      <c r="M51" s="231"/>
      <c r="N51" s="231"/>
      <c r="O51" s="231"/>
      <c r="P51" s="231"/>
      <c r="Q51" s="231"/>
      <c r="R51" s="231"/>
      <c r="S51" s="231"/>
      <c r="T51" s="231"/>
      <c r="U51" s="231"/>
      <c r="V51" s="231"/>
    </row>
    <row r="52" spans="2:22" ht="135">
      <c r="B52" s="163"/>
      <c r="C52" s="242"/>
      <c r="D52" s="397" t="s">
        <v>1037</v>
      </c>
      <c r="E52" s="159"/>
      <c r="F52" s="159"/>
      <c r="G52" s="159"/>
      <c r="H52" s="158"/>
      <c r="I52" s="231"/>
      <c r="J52" s="231"/>
      <c r="K52" s="231"/>
      <c r="L52" s="231"/>
      <c r="M52" s="231"/>
      <c r="N52" s="231"/>
      <c r="O52" s="231"/>
      <c r="P52" s="231"/>
      <c r="Q52" s="231"/>
      <c r="R52" s="231"/>
      <c r="S52" s="231"/>
      <c r="T52" s="231"/>
      <c r="U52" s="231"/>
      <c r="V52" s="231"/>
    </row>
    <row r="53" spans="2:22" ht="105">
      <c r="B53" s="188">
        <v>1</v>
      </c>
      <c r="C53" s="252"/>
      <c r="D53" s="397" t="s">
        <v>1184</v>
      </c>
      <c r="E53" s="159"/>
      <c r="F53" s="159"/>
      <c r="G53" s="159"/>
      <c r="H53" s="158"/>
      <c r="I53" s="231"/>
      <c r="J53" s="231"/>
      <c r="K53" s="231"/>
      <c r="L53" s="231"/>
      <c r="M53" s="231"/>
      <c r="N53" s="231"/>
      <c r="O53" s="231"/>
      <c r="P53" s="231"/>
      <c r="Q53" s="231"/>
      <c r="R53" s="231"/>
      <c r="S53" s="231"/>
      <c r="T53" s="231"/>
      <c r="U53" s="231"/>
      <c r="V53" s="231"/>
    </row>
    <row r="54" spans="2:22" ht="15">
      <c r="B54" s="157"/>
      <c r="C54" s="373"/>
      <c r="D54" s="407" t="s">
        <v>1183</v>
      </c>
      <c r="E54" s="392" t="s">
        <v>889</v>
      </c>
      <c r="F54" s="406">
        <v>8.7</v>
      </c>
      <c r="G54" s="405"/>
      <c r="H54" s="404">
        <f>F54*G54</f>
        <v>0</v>
      </c>
      <c r="I54" s="231"/>
      <c r="J54" s="231"/>
      <c r="K54" s="231"/>
      <c r="L54" s="231"/>
      <c r="M54" s="231"/>
      <c r="N54" s="231"/>
      <c r="O54" s="231"/>
      <c r="P54" s="231"/>
      <c r="Q54" s="231"/>
      <c r="R54" s="231"/>
      <c r="S54" s="231"/>
      <c r="T54" s="231"/>
      <c r="U54" s="231"/>
      <c r="V54" s="231"/>
    </row>
    <row r="55" spans="2:22" ht="15.75" thickBot="1">
      <c r="B55" s="150"/>
      <c r="C55" s="389"/>
      <c r="D55" s="1119" t="s">
        <v>888</v>
      </c>
      <c r="E55" s="1119"/>
      <c r="F55" s="1119"/>
      <c r="G55" s="1120"/>
      <c r="H55" s="148">
        <f>SUM(H54)</f>
        <v>0</v>
      </c>
      <c r="I55" s="231"/>
      <c r="J55" s="231"/>
      <c r="K55" s="231"/>
      <c r="L55" s="231"/>
      <c r="M55" s="369"/>
      <c r="N55" s="369"/>
      <c r="O55" s="369"/>
      <c r="P55" s="369"/>
      <c r="Q55" s="369"/>
      <c r="R55" s="369"/>
      <c r="S55" s="369"/>
      <c r="T55" s="369"/>
      <c r="U55" s="369"/>
      <c r="V55" s="369"/>
    </row>
    <row r="56" spans="2:22" ht="15.75" thickTop="1">
      <c r="B56" s="163"/>
      <c r="C56" s="242"/>
      <c r="D56" s="260" t="s">
        <v>1182</v>
      </c>
      <c r="E56" s="241"/>
      <c r="F56" s="240"/>
      <c r="G56" s="190"/>
      <c r="H56" s="189"/>
      <c r="I56" s="231"/>
      <c r="J56" s="231"/>
      <c r="K56" s="231"/>
      <c r="L56" s="231"/>
      <c r="M56" s="231"/>
      <c r="N56" s="231"/>
      <c r="O56" s="231"/>
      <c r="P56" s="231"/>
      <c r="Q56" s="231"/>
      <c r="R56" s="231"/>
      <c r="S56" s="231"/>
      <c r="T56" s="231"/>
      <c r="U56" s="231"/>
      <c r="V56" s="231"/>
    </row>
    <row r="57" spans="2:22" ht="45">
      <c r="B57" s="188">
        <v>1</v>
      </c>
      <c r="C57" s="252"/>
      <c r="D57" s="252" t="s">
        <v>1181</v>
      </c>
      <c r="E57" s="245"/>
      <c r="F57" s="244"/>
      <c r="G57" s="194"/>
      <c r="H57" s="193"/>
      <c r="I57" s="231"/>
      <c r="J57" s="231"/>
      <c r="K57" s="231"/>
      <c r="L57" s="231"/>
      <c r="M57" s="231"/>
      <c r="N57" s="231"/>
      <c r="O57" s="231"/>
      <c r="P57" s="231"/>
      <c r="Q57" s="231"/>
      <c r="R57" s="231"/>
      <c r="S57" s="231"/>
      <c r="T57" s="231"/>
      <c r="U57" s="231"/>
      <c r="V57" s="231"/>
    </row>
    <row r="58" spans="2:22" ht="15">
      <c r="B58" s="163"/>
      <c r="C58" s="242"/>
      <c r="D58" s="373"/>
      <c r="E58" s="241" t="s">
        <v>1179</v>
      </c>
      <c r="F58" s="378"/>
      <c r="G58" s="182"/>
      <c r="H58" s="404"/>
      <c r="I58" s="231"/>
      <c r="J58" s="231"/>
      <c r="K58" s="231"/>
      <c r="L58" s="231"/>
      <c r="M58" s="231"/>
      <c r="N58" s="231"/>
      <c r="O58" s="231"/>
      <c r="P58" s="231"/>
      <c r="Q58" s="231"/>
      <c r="R58" s="231"/>
      <c r="S58" s="231"/>
      <c r="T58" s="231"/>
      <c r="U58" s="231"/>
      <c r="V58" s="231"/>
    </row>
    <row r="59" spans="2:22" ht="105">
      <c r="B59" s="188">
        <v>2</v>
      </c>
      <c r="C59" s="252"/>
      <c r="D59" s="252" t="s">
        <v>1180</v>
      </c>
      <c r="E59" s="245"/>
      <c r="F59" s="244"/>
      <c r="G59" s="194"/>
      <c r="H59" s="193"/>
      <c r="I59" s="231"/>
      <c r="J59" s="231"/>
      <c r="K59" s="231"/>
      <c r="L59" s="231"/>
      <c r="M59" s="231"/>
      <c r="N59" s="231"/>
      <c r="O59" s="231"/>
      <c r="P59" s="231"/>
      <c r="Q59" s="231"/>
      <c r="R59" s="231"/>
      <c r="S59" s="231"/>
      <c r="T59" s="231"/>
      <c r="U59" s="231"/>
      <c r="V59" s="231"/>
    </row>
    <row r="60" spans="2:22" ht="15">
      <c r="B60" s="163"/>
      <c r="C60" s="242"/>
      <c r="D60" s="242"/>
      <c r="E60" s="241"/>
      <c r="F60" s="240"/>
      <c r="G60" s="190"/>
      <c r="H60" s="189"/>
      <c r="I60" s="231"/>
      <c r="J60" s="231"/>
      <c r="K60" s="231"/>
      <c r="L60" s="231"/>
      <c r="M60" s="231"/>
      <c r="N60" s="231"/>
      <c r="O60" s="231"/>
      <c r="P60" s="231"/>
      <c r="Q60" s="231"/>
      <c r="R60" s="231"/>
      <c r="S60" s="231"/>
      <c r="T60" s="231"/>
      <c r="U60" s="231"/>
      <c r="V60" s="231"/>
    </row>
    <row r="61" spans="2:22" ht="15">
      <c r="B61" s="157"/>
      <c r="C61" s="373"/>
      <c r="D61" s="373"/>
      <c r="E61" s="241" t="s">
        <v>1179</v>
      </c>
      <c r="F61" s="247"/>
      <c r="G61" s="212"/>
      <c r="H61" s="404"/>
      <c r="I61" s="231"/>
      <c r="J61" s="231"/>
      <c r="K61" s="231"/>
      <c r="L61" s="231"/>
      <c r="M61" s="231"/>
      <c r="N61" s="231"/>
      <c r="O61" s="231"/>
      <c r="P61" s="231"/>
      <c r="Q61" s="231"/>
      <c r="R61" s="231"/>
      <c r="S61" s="231"/>
      <c r="T61" s="231"/>
      <c r="U61" s="231"/>
      <c r="V61" s="231"/>
    </row>
    <row r="62" spans="2:22" ht="15.75" thickBot="1">
      <c r="B62" s="181"/>
      <c r="C62" s="239"/>
      <c r="D62" s="1121" t="s">
        <v>884</v>
      </c>
      <c r="E62" s="1122"/>
      <c r="F62" s="1122"/>
      <c r="G62" s="1123"/>
      <c r="H62" s="179">
        <f>SUM(H58:H61)</f>
        <v>0</v>
      </c>
      <c r="I62" s="231"/>
      <c r="J62" s="231"/>
      <c r="K62" s="231"/>
      <c r="L62" s="231"/>
      <c r="M62" s="231"/>
      <c r="N62" s="231"/>
      <c r="O62" s="231"/>
      <c r="P62" s="231"/>
      <c r="Q62" s="231"/>
      <c r="R62" s="231"/>
      <c r="S62" s="231"/>
      <c r="T62" s="231"/>
      <c r="U62" s="231"/>
      <c r="V62" s="231"/>
    </row>
    <row r="63" spans="2:22" ht="15.75" thickTop="1">
      <c r="B63" s="238"/>
      <c r="C63" s="237"/>
      <c r="D63" s="236"/>
      <c r="E63" s="236"/>
      <c r="F63" s="236"/>
      <c r="G63" s="236"/>
      <c r="H63" s="235"/>
      <c r="I63" s="231"/>
      <c r="J63" s="231"/>
      <c r="K63" s="231"/>
      <c r="L63" s="231"/>
      <c r="M63" s="369"/>
      <c r="N63" s="369"/>
      <c r="O63" s="369"/>
      <c r="P63" s="369"/>
      <c r="Q63" s="369"/>
      <c r="R63" s="369"/>
      <c r="S63" s="369"/>
      <c r="T63" s="369"/>
      <c r="U63" s="369"/>
      <c r="V63" s="369"/>
    </row>
    <row r="64" spans="2:22" ht="15">
      <c r="B64" s="143" t="s">
        <v>883</v>
      </c>
      <c r="C64" s="1117" t="s">
        <v>1178</v>
      </c>
      <c r="D64" s="1117"/>
      <c r="E64" s="145" t="str">
        <f>H12</f>
        <v>nula din.</v>
      </c>
      <c r="F64" s="140"/>
      <c r="G64" s="140"/>
      <c r="H64" s="140"/>
      <c r="I64" s="231"/>
      <c r="J64" s="231"/>
      <c r="K64" s="231"/>
      <c r="L64" s="231"/>
      <c r="M64" s="231"/>
      <c r="N64" s="231"/>
      <c r="O64" s="231"/>
      <c r="P64" s="231"/>
      <c r="Q64" s="231"/>
      <c r="R64" s="231"/>
      <c r="S64" s="231"/>
      <c r="T64" s="231"/>
      <c r="U64" s="231"/>
      <c r="V64" s="231"/>
    </row>
    <row r="65" spans="2:22" ht="15">
      <c r="B65" s="143" t="s">
        <v>881</v>
      </c>
      <c r="C65" s="1117" t="s">
        <v>1177</v>
      </c>
      <c r="D65" s="1117"/>
      <c r="E65" s="607">
        <f>H29</f>
        <v>0</v>
      </c>
      <c r="F65" s="140"/>
      <c r="G65" s="140"/>
      <c r="H65" s="140"/>
      <c r="I65" s="231"/>
      <c r="J65" s="231"/>
      <c r="K65" s="231"/>
      <c r="L65" s="231"/>
      <c r="M65" s="231"/>
      <c r="N65" s="231"/>
      <c r="O65" s="231"/>
      <c r="P65" s="231"/>
      <c r="Q65" s="231"/>
      <c r="R65" s="231"/>
      <c r="S65" s="231"/>
      <c r="T65" s="231"/>
      <c r="U65" s="231"/>
      <c r="V65" s="231"/>
    </row>
    <row r="66" spans="2:8" ht="15">
      <c r="B66" s="143" t="s">
        <v>879</v>
      </c>
      <c r="C66" s="1117" t="s">
        <v>347</v>
      </c>
      <c r="D66" s="1117"/>
      <c r="E66" s="145">
        <f>H44</f>
        <v>0</v>
      </c>
      <c r="F66" s="140"/>
      <c r="G66" s="140"/>
      <c r="H66" s="140"/>
    </row>
    <row r="67" spans="2:8" ht="15">
      <c r="B67" s="143" t="s">
        <v>877</v>
      </c>
      <c r="C67" s="1117" t="s">
        <v>346</v>
      </c>
      <c r="D67" s="1117"/>
      <c r="E67" s="607">
        <f>H50</f>
        <v>0</v>
      </c>
      <c r="F67" s="140"/>
      <c r="G67" s="140"/>
      <c r="H67" s="140"/>
    </row>
    <row r="68" spans="2:8" ht="15">
      <c r="B68" s="143" t="s">
        <v>875</v>
      </c>
      <c r="C68" s="1117" t="s">
        <v>345</v>
      </c>
      <c r="D68" s="1117"/>
      <c r="E68" s="145">
        <f>H55</f>
        <v>0</v>
      </c>
      <c r="F68" s="140"/>
      <c r="G68" s="140"/>
      <c r="H68" s="140"/>
    </row>
    <row r="69" spans="2:8" ht="15">
      <c r="B69" s="143" t="s">
        <v>873</v>
      </c>
      <c r="C69" s="1117" t="s">
        <v>344</v>
      </c>
      <c r="D69" s="1117"/>
      <c r="E69" s="607">
        <f>H62</f>
        <v>0</v>
      </c>
      <c r="F69" s="140"/>
      <c r="G69" s="140"/>
      <c r="H69" s="140"/>
    </row>
    <row r="70" spans="2:8" ht="15">
      <c r="B70" s="143"/>
      <c r="C70" s="231"/>
      <c r="D70" s="140" t="s">
        <v>295</v>
      </c>
      <c r="E70" s="137">
        <f>SUM(E65:E69)</f>
        <v>0</v>
      </c>
      <c r="F70" s="144"/>
      <c r="G70" s="140"/>
      <c r="H70" s="140"/>
    </row>
    <row r="71" spans="2:8" ht="15">
      <c r="B71" s="143"/>
      <c r="C71" s="231"/>
      <c r="D71" s="231"/>
      <c r="E71" s="138"/>
      <c r="F71" s="140"/>
      <c r="G71" s="140"/>
      <c r="H71" s="140"/>
    </row>
    <row r="72" spans="2:8" ht="15">
      <c r="B72" s="143"/>
      <c r="C72" s="231"/>
      <c r="D72" s="231"/>
      <c r="E72" s="138"/>
      <c r="F72" s="140"/>
      <c r="G72" s="140"/>
      <c r="H72" s="140"/>
    </row>
  </sheetData>
  <sheetProtection/>
  <mergeCells count="12">
    <mergeCell ref="C69:D69"/>
    <mergeCell ref="D12:G12"/>
    <mergeCell ref="D29:G29"/>
    <mergeCell ref="D44:G44"/>
    <mergeCell ref="D50:G50"/>
    <mergeCell ref="D55:G55"/>
    <mergeCell ref="D62:G62"/>
    <mergeCell ref="C64:D64"/>
    <mergeCell ref="C65:D65"/>
    <mergeCell ref="C66:D66"/>
    <mergeCell ref="C67:D67"/>
    <mergeCell ref="C68:D68"/>
  </mergeCells>
  <printOptions/>
  <pageMargins left="0.7480314960629921" right="0.7480314960629921" top="0.984251968503937" bottom="0.984251968503937" header="0.5118110236220472" footer="0.5118110236220472"/>
  <pageSetup horizontalDpi="600" verticalDpi="600" orientation="portrait" scale="90" r:id="rId1"/>
</worksheet>
</file>

<file path=xl/worksheets/sheet17.xml><?xml version="1.0" encoding="utf-8"?>
<worksheet xmlns="http://schemas.openxmlformats.org/spreadsheetml/2006/main" xmlns:r="http://schemas.openxmlformats.org/officeDocument/2006/relationships">
  <dimension ref="B1:V64"/>
  <sheetViews>
    <sheetView showZeros="0" zoomScalePageLayoutView="0" workbookViewId="0" topLeftCell="B1">
      <selection activeCell="H4" sqref="H4"/>
    </sheetView>
  </sheetViews>
  <sheetFormatPr defaultColWidth="9.140625" defaultRowHeight="15"/>
  <cols>
    <col min="1" max="1" width="9.140625" style="136" customWidth="1"/>
    <col min="2" max="2" width="4.57421875" style="136" bestFit="1" customWidth="1"/>
    <col min="3" max="3" width="6.57421875" style="136" bestFit="1" customWidth="1"/>
    <col min="4" max="4" width="32.140625" style="136" customWidth="1"/>
    <col min="5" max="5" width="11.7109375" style="136" bestFit="1" customWidth="1"/>
    <col min="6" max="6" width="8.140625" style="230" bestFit="1" customWidth="1"/>
    <col min="7" max="7" width="12.8515625" style="230" customWidth="1"/>
    <col min="8" max="8" width="11.7109375" style="230" bestFit="1" customWidth="1"/>
    <col min="9" max="16384" width="9.140625" style="136" customWidth="1"/>
  </cols>
  <sheetData>
    <row r="1" spans="2:10" ht="15">
      <c r="B1" s="388"/>
      <c r="C1" s="232"/>
      <c r="D1" s="232"/>
      <c r="E1" s="138"/>
      <c r="F1" s="140"/>
      <c r="G1" s="140"/>
      <c r="H1" s="140"/>
      <c r="I1" s="232"/>
      <c r="J1" s="232"/>
    </row>
    <row r="2" spans="2:10" ht="15.75" thickBot="1">
      <c r="B2" s="388"/>
      <c r="C2" s="232"/>
      <c r="D2" s="267" t="s">
        <v>343</v>
      </c>
      <c r="E2" s="138"/>
      <c r="F2" s="140"/>
      <c r="G2" s="140"/>
      <c r="H2" s="140"/>
      <c r="I2" s="232"/>
      <c r="J2" s="232"/>
    </row>
    <row r="3" spans="2:10" ht="50.25">
      <c r="B3" s="387" t="s">
        <v>293</v>
      </c>
      <c r="C3" s="265" t="s">
        <v>292</v>
      </c>
      <c r="D3" s="222" t="s">
        <v>291</v>
      </c>
      <c r="E3" s="265" t="s">
        <v>290</v>
      </c>
      <c r="F3" s="264" t="s">
        <v>695</v>
      </c>
      <c r="G3" s="222" t="s">
        <v>1888</v>
      </c>
      <c r="H3" s="221" t="s">
        <v>1894</v>
      </c>
      <c r="I3" s="263"/>
      <c r="J3" s="262"/>
    </row>
    <row r="4" spans="2:10" ht="15.75" thickBot="1">
      <c r="B4" s="400">
        <v>1</v>
      </c>
      <c r="C4" s="215">
        <v>2</v>
      </c>
      <c r="D4" s="215">
        <v>3</v>
      </c>
      <c r="E4" s="215">
        <v>4</v>
      </c>
      <c r="F4" s="399">
        <v>5</v>
      </c>
      <c r="G4" s="215">
        <v>6</v>
      </c>
      <c r="H4" s="214">
        <v>7</v>
      </c>
      <c r="I4" s="138"/>
      <c r="J4" s="138"/>
    </row>
    <row r="5" spans="2:10" ht="15.75" thickTop="1">
      <c r="B5" s="371"/>
      <c r="C5" s="241"/>
      <c r="D5" s="241"/>
      <c r="E5" s="241"/>
      <c r="F5" s="240"/>
      <c r="G5" s="190"/>
      <c r="H5" s="189"/>
      <c r="I5" s="138"/>
      <c r="J5" s="138"/>
    </row>
    <row r="6" spans="2:10" ht="15">
      <c r="B6" s="371"/>
      <c r="C6" s="241"/>
      <c r="D6" s="260" t="s">
        <v>289</v>
      </c>
      <c r="E6" s="241"/>
      <c r="F6" s="240"/>
      <c r="G6" s="190"/>
      <c r="H6" s="189"/>
      <c r="I6" s="138"/>
      <c r="J6" s="138"/>
    </row>
    <row r="7" spans="2:10" ht="15">
      <c r="B7" s="371"/>
      <c r="C7" s="241"/>
      <c r="D7" s="241"/>
      <c r="E7" s="241"/>
      <c r="F7" s="240"/>
      <c r="G7" s="190"/>
      <c r="H7" s="189"/>
      <c r="I7" s="138"/>
      <c r="J7" s="138"/>
    </row>
    <row r="8" spans="2:10" ht="60">
      <c r="B8" s="398">
        <v>1</v>
      </c>
      <c r="C8" s="241"/>
      <c r="D8" s="257" t="s">
        <v>288</v>
      </c>
      <c r="E8" s="241"/>
      <c r="F8" s="240"/>
      <c r="G8" s="190"/>
      <c r="H8" s="189"/>
      <c r="I8" s="138"/>
      <c r="J8" s="138"/>
    </row>
    <row r="9" spans="2:10" ht="15">
      <c r="B9" s="381"/>
      <c r="C9" s="250"/>
      <c r="D9" s="259"/>
      <c r="E9" s="248"/>
      <c r="F9" s="247"/>
      <c r="G9" s="212"/>
      <c r="H9" s="211"/>
      <c r="I9" s="138"/>
      <c r="J9" s="138"/>
    </row>
    <row r="10" spans="2:10" ht="15.75" thickBot="1">
      <c r="B10" s="370"/>
      <c r="C10" s="239"/>
      <c r="D10" s="1118" t="s">
        <v>286</v>
      </c>
      <c r="E10" s="1118"/>
      <c r="F10" s="1118"/>
      <c r="G10" s="1118"/>
      <c r="H10" s="179" t="s">
        <v>1032</v>
      </c>
      <c r="I10" s="231"/>
      <c r="J10" s="231"/>
    </row>
    <row r="11" spans="2:10" ht="15.75" thickTop="1">
      <c r="B11" s="371"/>
      <c r="C11" s="242"/>
      <c r="D11" s="258" t="s">
        <v>284</v>
      </c>
      <c r="E11" s="165"/>
      <c r="F11" s="165"/>
      <c r="G11" s="165"/>
      <c r="H11" s="164"/>
      <c r="I11" s="231"/>
      <c r="J11" s="231"/>
    </row>
    <row r="12" spans="2:10" ht="60">
      <c r="B12" s="398">
        <v>1</v>
      </c>
      <c r="C12" s="242"/>
      <c r="D12" s="257" t="s">
        <v>324</v>
      </c>
      <c r="E12" s="165"/>
      <c r="F12" s="165"/>
      <c r="G12" s="140"/>
      <c r="H12" s="164"/>
      <c r="I12" s="231"/>
      <c r="J12" s="231"/>
    </row>
    <row r="13" spans="2:10" ht="30">
      <c r="B13" s="371"/>
      <c r="C13" s="242"/>
      <c r="D13" s="255" t="s">
        <v>282</v>
      </c>
      <c r="E13" s="165"/>
      <c r="F13" s="165"/>
      <c r="G13" s="165"/>
      <c r="H13" s="164"/>
      <c r="I13" s="231"/>
      <c r="J13" s="231"/>
    </row>
    <row r="14" spans="2:10" ht="15">
      <c r="B14" s="371"/>
      <c r="C14" s="241"/>
      <c r="D14" s="254" t="s">
        <v>342</v>
      </c>
      <c r="E14" s="253" t="s">
        <v>273</v>
      </c>
      <c r="F14" s="240">
        <v>140.29</v>
      </c>
      <c r="G14" s="190"/>
      <c r="H14" s="151">
        <f>F14*G14</f>
        <v>0</v>
      </c>
      <c r="I14" s="138"/>
      <c r="J14" s="138"/>
    </row>
    <row r="15" spans="2:10" ht="135">
      <c r="B15" s="396">
        <v>2</v>
      </c>
      <c r="C15" s="252"/>
      <c r="D15" s="251" t="s">
        <v>322</v>
      </c>
      <c r="E15" s="159"/>
      <c r="F15" s="159"/>
      <c r="G15" s="159"/>
      <c r="H15" s="158"/>
      <c r="I15" s="231"/>
      <c r="J15" s="231"/>
    </row>
    <row r="16" spans="2:10" ht="105">
      <c r="B16" s="371"/>
      <c r="C16" s="242"/>
      <c r="D16" s="383" t="s">
        <v>1022</v>
      </c>
      <c r="E16" s="165"/>
      <c r="F16" s="165"/>
      <c r="G16" s="165"/>
      <c r="H16" s="164"/>
      <c r="I16" s="231"/>
      <c r="J16" s="231"/>
    </row>
    <row r="17" spans="2:10" ht="15">
      <c r="B17" s="371"/>
      <c r="C17" s="241"/>
      <c r="D17" s="254" t="s">
        <v>341</v>
      </c>
      <c r="E17" s="253" t="s">
        <v>273</v>
      </c>
      <c r="F17" s="240">
        <v>58.05</v>
      </c>
      <c r="G17" s="190"/>
      <c r="H17" s="151">
        <f>F17*G17</f>
        <v>0</v>
      </c>
      <c r="I17" s="138"/>
      <c r="J17" s="138"/>
    </row>
    <row r="18" spans="2:8" ht="45">
      <c r="B18" s="396">
        <v>3</v>
      </c>
      <c r="C18" s="252"/>
      <c r="D18" s="251" t="s">
        <v>340</v>
      </c>
      <c r="E18" s="159"/>
      <c r="F18" s="159"/>
      <c r="G18" s="159"/>
      <c r="H18" s="158"/>
    </row>
    <row r="19" spans="2:8" ht="15">
      <c r="B19" s="371"/>
      <c r="C19" s="242"/>
      <c r="D19" s="382"/>
      <c r="E19" s="165"/>
      <c r="F19" s="165"/>
      <c r="G19" s="165"/>
      <c r="H19" s="164"/>
    </row>
    <row r="20" spans="2:8" ht="15">
      <c r="B20" s="381"/>
      <c r="C20" s="250"/>
      <c r="D20" s="249" t="s">
        <v>339</v>
      </c>
      <c r="E20" s="248" t="s">
        <v>273</v>
      </c>
      <c r="F20" s="247">
        <v>40.17</v>
      </c>
      <c r="G20" s="212"/>
      <c r="H20" s="151">
        <f>F20*G20</f>
        <v>0</v>
      </c>
    </row>
    <row r="21" spans="2:8" ht="60">
      <c r="B21" s="396">
        <v>4</v>
      </c>
      <c r="C21" s="252"/>
      <c r="D21" s="251" t="s">
        <v>1017</v>
      </c>
      <c r="E21" s="159"/>
      <c r="F21" s="159"/>
      <c r="G21" s="159"/>
      <c r="H21" s="158"/>
    </row>
    <row r="22" spans="2:8" ht="30">
      <c r="B22" s="371"/>
      <c r="C22" s="242"/>
      <c r="D22" s="382" t="s">
        <v>1016</v>
      </c>
      <c r="E22" s="165"/>
      <c r="F22" s="165"/>
      <c r="G22" s="165"/>
      <c r="H22" s="164"/>
    </row>
    <row r="23" spans="2:8" ht="15">
      <c r="B23" s="381"/>
      <c r="C23" s="250"/>
      <c r="D23" s="249" t="s">
        <v>338</v>
      </c>
      <c r="E23" s="248" t="s">
        <v>273</v>
      </c>
      <c r="F23" s="247">
        <v>22.52</v>
      </c>
      <c r="G23" s="212"/>
      <c r="H23" s="151">
        <f>F23*G23</f>
        <v>0</v>
      </c>
    </row>
    <row r="24" spans="2:8" ht="15.75" thickBot="1">
      <c r="B24" s="370"/>
      <c r="C24" s="239"/>
      <c r="D24" s="1118" t="s">
        <v>272</v>
      </c>
      <c r="E24" s="1118"/>
      <c r="F24" s="1118"/>
      <c r="G24" s="1118"/>
      <c r="H24" s="179">
        <f>SUM(H13:H23)</f>
        <v>0</v>
      </c>
    </row>
    <row r="25" spans="2:8" ht="15.75" thickTop="1">
      <c r="B25" s="372"/>
      <c r="C25" s="245"/>
      <c r="D25" s="246" t="s">
        <v>271</v>
      </c>
      <c r="E25" s="245"/>
      <c r="F25" s="244"/>
      <c r="G25" s="194"/>
      <c r="H25" s="193"/>
    </row>
    <row r="26" spans="2:8" ht="30">
      <c r="B26" s="371"/>
      <c r="C26" s="241"/>
      <c r="D26" s="242" t="s">
        <v>270</v>
      </c>
      <c r="E26" s="241"/>
      <c r="F26" s="240"/>
      <c r="G26" s="190"/>
      <c r="H26" s="189"/>
    </row>
    <row r="27" spans="2:8" ht="45">
      <c r="B27" s="371"/>
      <c r="C27" s="241"/>
      <c r="D27" s="242" t="s">
        <v>269</v>
      </c>
      <c r="E27" s="241"/>
      <c r="F27" s="240"/>
      <c r="G27" s="190"/>
      <c r="H27" s="189"/>
    </row>
    <row r="28" spans="2:8" ht="30">
      <c r="B28" s="371"/>
      <c r="C28" s="241"/>
      <c r="D28" s="242" t="s">
        <v>268</v>
      </c>
      <c r="E28" s="253"/>
      <c r="F28" s="240"/>
      <c r="G28" s="190"/>
      <c r="H28" s="189"/>
    </row>
    <row r="29" spans="2:8" ht="30">
      <c r="B29" s="371"/>
      <c r="C29" s="241"/>
      <c r="D29" s="242" t="s">
        <v>267</v>
      </c>
      <c r="E29" s="241"/>
      <c r="F29" s="240"/>
      <c r="G29" s="190"/>
      <c r="H29" s="189"/>
    </row>
    <row r="30" spans="2:8" ht="45">
      <c r="B30" s="371"/>
      <c r="C30" s="241"/>
      <c r="D30" s="242" t="s">
        <v>266</v>
      </c>
      <c r="E30" s="241"/>
      <c r="F30" s="240"/>
      <c r="G30" s="190"/>
      <c r="H30" s="189"/>
    </row>
    <row r="31" spans="2:8" ht="45">
      <c r="B31" s="396">
        <v>1</v>
      </c>
      <c r="C31" s="245"/>
      <c r="D31" s="252" t="s">
        <v>337</v>
      </c>
      <c r="E31" s="245"/>
      <c r="F31" s="244"/>
      <c r="G31" s="194"/>
      <c r="H31" s="193"/>
    </row>
    <row r="32" spans="2:8" ht="15">
      <c r="B32" s="371"/>
      <c r="C32" s="241"/>
      <c r="D32" s="242"/>
      <c r="E32" s="241"/>
      <c r="F32" s="240"/>
      <c r="G32" s="190"/>
      <c r="H32" s="189"/>
    </row>
    <row r="33" spans="2:8" ht="15">
      <c r="B33" s="381"/>
      <c r="C33" s="250"/>
      <c r="D33" s="373" t="s">
        <v>336</v>
      </c>
      <c r="E33" s="248" t="s">
        <v>273</v>
      </c>
      <c r="F33" s="247">
        <v>17.18</v>
      </c>
      <c r="G33" s="212"/>
      <c r="H33" s="151">
        <f>F33*G33</f>
        <v>0</v>
      </c>
    </row>
    <row r="34" spans="2:8" ht="30">
      <c r="B34" s="396">
        <v>2</v>
      </c>
      <c r="C34" s="245"/>
      <c r="D34" s="252" t="s">
        <v>335</v>
      </c>
      <c r="E34" s="380"/>
      <c r="F34" s="244"/>
      <c r="G34" s="194"/>
      <c r="H34" s="193"/>
    </row>
    <row r="35" spans="2:8" ht="17.25">
      <c r="B35" s="371"/>
      <c r="C35" s="241"/>
      <c r="D35" s="242" t="s">
        <v>334</v>
      </c>
      <c r="E35" s="241" t="s">
        <v>256</v>
      </c>
      <c r="F35" s="240">
        <v>6.16</v>
      </c>
      <c r="G35" s="212"/>
      <c r="H35" s="151">
        <f>F35*G35</f>
        <v>0</v>
      </c>
    </row>
    <row r="36" spans="2:8" ht="45">
      <c r="B36" s="396">
        <v>3</v>
      </c>
      <c r="C36" s="245"/>
      <c r="D36" s="252" t="s">
        <v>333</v>
      </c>
      <c r="E36" s="380"/>
      <c r="F36" s="244"/>
      <c r="G36" s="194"/>
      <c r="H36" s="193"/>
    </row>
    <row r="37" spans="2:8" ht="45">
      <c r="B37" s="371"/>
      <c r="C37" s="241"/>
      <c r="D37" s="242" t="s">
        <v>332</v>
      </c>
      <c r="E37" s="377" t="s">
        <v>256</v>
      </c>
      <c r="F37" s="402">
        <v>8.68</v>
      </c>
      <c r="G37" s="401"/>
      <c r="H37" s="204">
        <f>F37*G37</f>
        <v>0</v>
      </c>
    </row>
    <row r="38" spans="2:8" ht="30">
      <c r="B38" s="396">
        <v>4</v>
      </c>
      <c r="C38" s="245"/>
      <c r="D38" s="252" t="s">
        <v>1005</v>
      </c>
      <c r="E38" s="380"/>
      <c r="F38" s="244"/>
      <c r="G38" s="194"/>
      <c r="H38" s="193"/>
    </row>
    <row r="39" spans="2:8" ht="17.25">
      <c r="B39" s="371"/>
      <c r="C39" s="241"/>
      <c r="D39" s="242" t="s">
        <v>331</v>
      </c>
      <c r="E39" s="241" t="s">
        <v>256</v>
      </c>
      <c r="F39" s="240"/>
      <c r="G39" s="212"/>
      <c r="H39" s="151">
        <f>F39*G39</f>
        <v>0</v>
      </c>
    </row>
    <row r="40" spans="2:8" ht="45">
      <c r="B40" s="396">
        <v>5</v>
      </c>
      <c r="C40" s="245"/>
      <c r="D40" s="252" t="s">
        <v>999</v>
      </c>
      <c r="E40" s="380"/>
      <c r="F40" s="244"/>
      <c r="G40" s="194"/>
      <c r="H40" s="193"/>
    </row>
    <row r="41" spans="2:8" ht="17.25">
      <c r="B41" s="371"/>
      <c r="C41" s="241"/>
      <c r="D41" s="242" t="s">
        <v>330</v>
      </c>
      <c r="E41" s="241" t="s">
        <v>256</v>
      </c>
      <c r="F41" s="240"/>
      <c r="G41" s="212"/>
      <c r="H41" s="151">
        <f>F41*G41</f>
        <v>0</v>
      </c>
    </row>
    <row r="42" spans="2:8" ht="30">
      <c r="B42" s="396">
        <v>6</v>
      </c>
      <c r="C42" s="245"/>
      <c r="D42" s="252" t="s">
        <v>329</v>
      </c>
      <c r="E42" s="245"/>
      <c r="F42" s="244"/>
      <c r="G42" s="194"/>
      <c r="H42" s="193"/>
    </row>
    <row r="43" spans="2:8" ht="30">
      <c r="B43" s="371"/>
      <c r="C43" s="241"/>
      <c r="D43" s="242" t="s">
        <v>328</v>
      </c>
      <c r="E43" s="241" t="s">
        <v>256</v>
      </c>
      <c r="F43" s="240"/>
      <c r="G43" s="212"/>
      <c r="H43" s="151">
        <f>F43*G43</f>
        <v>0</v>
      </c>
    </row>
    <row r="44" spans="2:8" ht="15.75" thickBot="1">
      <c r="B44" s="370"/>
      <c r="C44" s="239"/>
      <c r="D44" s="1118" t="s">
        <v>255</v>
      </c>
      <c r="E44" s="1118"/>
      <c r="F44" s="1118"/>
      <c r="G44" s="1118"/>
      <c r="H44" s="179">
        <f>SUM(H33:H43)</f>
        <v>0</v>
      </c>
    </row>
    <row r="45" spans="2:8" ht="15.75" thickTop="1">
      <c r="B45" s="371"/>
      <c r="C45" s="242"/>
      <c r="D45" s="260" t="s">
        <v>254</v>
      </c>
      <c r="E45" s="241"/>
      <c r="F45" s="240"/>
      <c r="G45" s="190"/>
      <c r="H45" s="189"/>
    </row>
    <row r="46" spans="2:8" ht="75">
      <c r="B46" s="396">
        <v>1</v>
      </c>
      <c r="C46" s="252"/>
      <c r="D46" s="252" t="s">
        <v>253</v>
      </c>
      <c r="E46" s="245"/>
      <c r="F46" s="379"/>
      <c r="G46" s="175"/>
      <c r="H46" s="186"/>
    </row>
    <row r="47" spans="2:8" ht="30">
      <c r="B47" s="371"/>
      <c r="C47" s="242"/>
      <c r="D47" s="242" t="s">
        <v>252</v>
      </c>
      <c r="E47" s="241"/>
      <c r="F47" s="378"/>
      <c r="G47" s="182"/>
      <c r="H47" s="174"/>
    </row>
    <row r="48" spans="2:8" ht="15">
      <c r="B48" s="371"/>
      <c r="C48" s="242"/>
      <c r="D48" s="242"/>
      <c r="E48" s="241"/>
      <c r="F48" s="378"/>
      <c r="G48" s="182"/>
      <c r="H48" s="174"/>
    </row>
    <row r="49" spans="2:8" ht="45">
      <c r="B49" s="371"/>
      <c r="C49" s="242"/>
      <c r="D49" s="259" t="s">
        <v>1038</v>
      </c>
      <c r="E49" s="377" t="s">
        <v>889</v>
      </c>
      <c r="F49" s="402">
        <v>4263.11</v>
      </c>
      <c r="G49" s="401"/>
      <c r="H49" s="204">
        <f>F49*G49</f>
        <v>0</v>
      </c>
    </row>
    <row r="50" spans="2:22" ht="15.75" thickBot="1">
      <c r="B50" s="370"/>
      <c r="C50" s="239"/>
      <c r="D50" s="1118" t="s">
        <v>249</v>
      </c>
      <c r="E50" s="1118"/>
      <c r="F50" s="1118"/>
      <c r="G50" s="1118"/>
      <c r="H50" s="179">
        <f>SUM(H49)</f>
        <v>0</v>
      </c>
      <c r="I50" s="231"/>
      <c r="J50" s="231"/>
      <c r="K50" s="231"/>
      <c r="L50" s="231"/>
      <c r="M50" s="231"/>
      <c r="N50" s="231"/>
      <c r="O50" s="231"/>
      <c r="P50" s="231"/>
      <c r="Q50" s="231"/>
      <c r="R50" s="231"/>
      <c r="S50" s="231"/>
      <c r="T50" s="231"/>
      <c r="U50" s="231"/>
      <c r="V50" s="231"/>
    </row>
    <row r="51" spans="2:22" ht="15.75" thickTop="1">
      <c r="B51" s="381"/>
      <c r="C51" s="373"/>
      <c r="D51" s="260" t="s">
        <v>248</v>
      </c>
      <c r="E51" s="165"/>
      <c r="F51" s="165"/>
      <c r="G51" s="165"/>
      <c r="H51" s="164"/>
      <c r="I51" s="231"/>
      <c r="J51" s="231"/>
      <c r="K51" s="231"/>
      <c r="L51" s="231"/>
      <c r="M51" s="231"/>
      <c r="N51" s="231"/>
      <c r="O51" s="231"/>
      <c r="P51" s="231"/>
      <c r="Q51" s="231"/>
      <c r="R51" s="231"/>
      <c r="S51" s="231"/>
      <c r="T51" s="231"/>
      <c r="U51" s="231"/>
      <c r="V51" s="231"/>
    </row>
    <row r="52" spans="2:22" ht="150">
      <c r="B52" s="371"/>
      <c r="C52" s="242"/>
      <c r="D52" s="397" t="s">
        <v>1037</v>
      </c>
      <c r="E52" s="159"/>
      <c r="F52" s="159"/>
      <c r="G52" s="159"/>
      <c r="H52" s="158"/>
      <c r="I52" s="231"/>
      <c r="J52" s="231"/>
      <c r="K52" s="231"/>
      <c r="L52" s="231"/>
      <c r="M52" s="231"/>
      <c r="N52" s="231"/>
      <c r="O52" s="231"/>
      <c r="P52" s="231"/>
      <c r="Q52" s="231"/>
      <c r="R52" s="231"/>
      <c r="S52" s="231"/>
      <c r="T52" s="231"/>
      <c r="U52" s="231"/>
      <c r="V52" s="231"/>
    </row>
    <row r="53" spans="2:22" ht="45">
      <c r="B53" s="396">
        <v>1</v>
      </c>
      <c r="C53" s="252"/>
      <c r="D53" s="395" t="s">
        <v>327</v>
      </c>
      <c r="E53" s="394"/>
      <c r="F53" s="379"/>
      <c r="G53" s="175"/>
      <c r="H53" s="186"/>
      <c r="I53" s="231"/>
      <c r="J53" s="231"/>
      <c r="K53" s="231"/>
      <c r="L53" s="231"/>
      <c r="M53" s="231"/>
      <c r="N53" s="231"/>
      <c r="O53" s="231"/>
      <c r="P53" s="231"/>
      <c r="Q53" s="231"/>
      <c r="R53" s="231"/>
      <c r="S53" s="231"/>
      <c r="T53" s="231"/>
      <c r="U53" s="231"/>
      <c r="V53" s="231"/>
    </row>
    <row r="54" spans="2:22" ht="15">
      <c r="B54" s="381"/>
      <c r="C54" s="373"/>
      <c r="D54" s="393" t="s">
        <v>326</v>
      </c>
      <c r="E54" s="392"/>
      <c r="F54" s="391"/>
      <c r="G54" s="152"/>
      <c r="H54" s="151">
        <f>F54*G54</f>
        <v>0</v>
      </c>
      <c r="I54" s="231"/>
      <c r="J54" s="231"/>
      <c r="K54" s="231"/>
      <c r="L54" s="231"/>
      <c r="M54" s="231"/>
      <c r="N54" s="231"/>
      <c r="O54" s="231"/>
      <c r="P54" s="231"/>
      <c r="Q54" s="231"/>
      <c r="R54" s="231"/>
      <c r="S54" s="231"/>
      <c r="T54" s="231"/>
      <c r="U54" s="231"/>
      <c r="V54" s="231"/>
    </row>
    <row r="55" spans="2:22" ht="15.75" thickBot="1">
      <c r="B55" s="390"/>
      <c r="C55" s="389"/>
      <c r="D55" s="1121" t="s">
        <v>888</v>
      </c>
      <c r="E55" s="1122"/>
      <c r="F55" s="1122"/>
      <c r="G55" s="1123"/>
      <c r="H55" s="148">
        <f>SUM(H54)</f>
        <v>0</v>
      </c>
      <c r="I55" s="231"/>
      <c r="J55" s="231"/>
      <c r="K55" s="231"/>
      <c r="L55" s="231"/>
      <c r="M55" s="369"/>
      <c r="N55" s="369"/>
      <c r="O55" s="369"/>
      <c r="P55" s="369"/>
      <c r="Q55" s="369"/>
      <c r="R55" s="369"/>
      <c r="S55" s="369"/>
      <c r="T55" s="369"/>
      <c r="U55" s="369"/>
      <c r="V55" s="369"/>
    </row>
    <row r="56" spans="2:22" ht="15.75" thickTop="1">
      <c r="B56" s="368"/>
      <c r="C56" s="231"/>
      <c r="D56" s="231"/>
      <c r="E56" s="138"/>
      <c r="F56" s="140"/>
      <c r="G56" s="140"/>
      <c r="H56" s="140"/>
      <c r="I56" s="231"/>
      <c r="J56" s="231"/>
      <c r="K56" s="231"/>
      <c r="L56" s="231"/>
      <c r="M56" s="231"/>
      <c r="N56" s="231"/>
      <c r="O56" s="231"/>
      <c r="P56" s="231"/>
      <c r="Q56" s="231"/>
      <c r="R56" s="231"/>
      <c r="S56" s="231"/>
      <c r="T56" s="231"/>
      <c r="U56" s="231"/>
      <c r="V56" s="231"/>
    </row>
    <row r="57" spans="2:22" ht="15">
      <c r="B57" s="368" t="s">
        <v>883</v>
      </c>
      <c r="C57" s="1117" t="s">
        <v>882</v>
      </c>
      <c r="D57" s="1117"/>
      <c r="E57" s="145" t="str">
        <f>H10</f>
        <v>nula din.</v>
      </c>
      <c r="F57" s="140"/>
      <c r="G57" s="140"/>
      <c r="H57" s="140"/>
      <c r="I57" s="231"/>
      <c r="J57" s="231"/>
      <c r="K57" s="231"/>
      <c r="L57" s="231"/>
      <c r="M57" s="231"/>
      <c r="N57" s="231"/>
      <c r="O57" s="231"/>
      <c r="P57" s="231"/>
      <c r="Q57" s="231"/>
      <c r="R57" s="231"/>
      <c r="S57" s="231"/>
      <c r="T57" s="231"/>
      <c r="U57" s="231"/>
      <c r="V57" s="231"/>
    </row>
    <row r="58" spans="2:22" ht="15">
      <c r="B58" s="368" t="s">
        <v>881</v>
      </c>
      <c r="C58" s="1117" t="s">
        <v>880</v>
      </c>
      <c r="D58" s="1117"/>
      <c r="E58" s="607">
        <f>H24</f>
        <v>0</v>
      </c>
      <c r="F58" s="140"/>
      <c r="G58" s="140"/>
      <c r="H58" s="140"/>
      <c r="I58" s="231"/>
      <c r="J58" s="231"/>
      <c r="K58" s="231"/>
      <c r="L58" s="231"/>
      <c r="M58" s="231"/>
      <c r="N58" s="231"/>
      <c r="O58" s="231"/>
      <c r="P58" s="231"/>
      <c r="Q58" s="231"/>
      <c r="R58" s="231"/>
      <c r="S58" s="231"/>
      <c r="T58" s="231"/>
      <c r="U58" s="231"/>
      <c r="V58" s="231"/>
    </row>
    <row r="59" spans="2:22" ht="15">
      <c r="B59" s="368" t="s">
        <v>879</v>
      </c>
      <c r="C59" s="1117" t="s">
        <v>878</v>
      </c>
      <c r="D59" s="1117"/>
      <c r="E59" s="145">
        <f>H44</f>
        <v>0</v>
      </c>
      <c r="F59" s="140"/>
      <c r="G59" s="140"/>
      <c r="H59" s="140"/>
      <c r="I59" s="231"/>
      <c r="J59" s="231"/>
      <c r="K59" s="231"/>
      <c r="L59" s="231"/>
      <c r="M59" s="231"/>
      <c r="N59" s="231"/>
      <c r="O59" s="231"/>
      <c r="P59" s="231"/>
      <c r="Q59" s="231"/>
      <c r="R59" s="231"/>
      <c r="S59" s="231"/>
      <c r="T59" s="231"/>
      <c r="U59" s="231"/>
      <c r="V59" s="231"/>
    </row>
    <row r="60" spans="2:22" ht="15">
      <c r="B60" s="368" t="s">
        <v>877</v>
      </c>
      <c r="C60" s="1117" t="s">
        <v>876</v>
      </c>
      <c r="D60" s="1117"/>
      <c r="E60" s="607">
        <f>H50</f>
        <v>0</v>
      </c>
      <c r="F60" s="140"/>
      <c r="G60" s="140"/>
      <c r="H60" s="140"/>
      <c r="I60" s="231"/>
      <c r="J60" s="231"/>
      <c r="K60" s="231"/>
      <c r="L60" s="231"/>
      <c r="M60" s="231"/>
      <c r="N60" s="231"/>
      <c r="O60" s="231"/>
      <c r="P60" s="231"/>
      <c r="Q60" s="231"/>
      <c r="R60" s="231"/>
      <c r="S60" s="231"/>
      <c r="T60" s="231"/>
      <c r="U60" s="231"/>
      <c r="V60" s="231"/>
    </row>
    <row r="61" spans="2:22" ht="15">
      <c r="B61" s="368" t="s">
        <v>875</v>
      </c>
      <c r="C61" s="1117" t="s">
        <v>874</v>
      </c>
      <c r="D61" s="1117"/>
      <c r="E61" s="145">
        <f>H55</f>
        <v>0</v>
      </c>
      <c r="F61" s="140"/>
      <c r="G61" s="140"/>
      <c r="H61" s="140"/>
      <c r="I61" s="231"/>
      <c r="J61" s="231"/>
      <c r="K61" s="231"/>
      <c r="L61" s="231"/>
      <c r="M61" s="231"/>
      <c r="N61" s="231"/>
      <c r="O61" s="231"/>
      <c r="P61" s="231"/>
      <c r="Q61" s="231"/>
      <c r="R61" s="231"/>
      <c r="S61" s="231"/>
      <c r="T61" s="231"/>
      <c r="U61" s="231"/>
      <c r="V61" s="231"/>
    </row>
    <row r="62" spans="2:22" ht="15">
      <c r="B62" s="368"/>
      <c r="C62" s="231"/>
      <c r="D62" s="140" t="s">
        <v>1034</v>
      </c>
      <c r="E62" s="608">
        <f>SUM(E58:E61)</f>
        <v>0</v>
      </c>
      <c r="F62" s="144"/>
      <c r="G62" s="140"/>
      <c r="H62" s="140"/>
      <c r="I62" s="231"/>
      <c r="J62" s="231"/>
      <c r="K62" s="231"/>
      <c r="L62" s="231"/>
      <c r="M62" s="231"/>
      <c r="N62" s="231"/>
      <c r="O62" s="231"/>
      <c r="P62" s="231"/>
      <c r="Q62" s="231"/>
      <c r="R62" s="231"/>
      <c r="S62" s="231"/>
      <c r="T62" s="231"/>
      <c r="U62" s="231"/>
      <c r="V62" s="231"/>
    </row>
    <row r="63" spans="2:22" ht="15">
      <c r="B63" s="368"/>
      <c r="C63" s="231"/>
      <c r="D63" s="231"/>
      <c r="E63" s="138"/>
      <c r="F63" s="140"/>
      <c r="G63" s="140"/>
      <c r="H63" s="140"/>
      <c r="I63" s="231"/>
      <c r="J63" s="231"/>
      <c r="K63" s="231"/>
      <c r="L63" s="231"/>
      <c r="M63" s="231"/>
      <c r="N63" s="231"/>
      <c r="O63" s="231"/>
      <c r="P63" s="231"/>
      <c r="Q63" s="231"/>
      <c r="R63" s="231"/>
      <c r="S63" s="231"/>
      <c r="T63" s="231"/>
      <c r="U63" s="231"/>
      <c r="V63" s="231"/>
    </row>
    <row r="64" spans="2:22" ht="15">
      <c r="B64" s="368"/>
      <c r="C64" s="231"/>
      <c r="D64" s="231"/>
      <c r="E64" s="138"/>
      <c r="F64" s="140"/>
      <c r="G64" s="140"/>
      <c r="H64" s="140"/>
      <c r="I64" s="231"/>
      <c r="J64" s="231"/>
      <c r="K64" s="231"/>
      <c r="L64" s="231"/>
      <c r="M64" s="231"/>
      <c r="N64" s="231"/>
      <c r="O64" s="231"/>
      <c r="P64" s="231"/>
      <c r="Q64" s="231"/>
      <c r="R64" s="231"/>
      <c r="S64" s="231"/>
      <c r="T64" s="231"/>
      <c r="U64" s="231"/>
      <c r="V64" s="231"/>
    </row>
  </sheetData>
  <sheetProtection/>
  <mergeCells count="10">
    <mergeCell ref="C61:D61"/>
    <mergeCell ref="C59:D59"/>
    <mergeCell ref="C60:D60"/>
    <mergeCell ref="C58:D58"/>
    <mergeCell ref="D10:G10"/>
    <mergeCell ref="D24:G24"/>
    <mergeCell ref="D44:G44"/>
    <mergeCell ref="D50:G50"/>
    <mergeCell ref="D55:G55"/>
    <mergeCell ref="C57:D57"/>
  </mergeCells>
  <printOptions/>
  <pageMargins left="0.7480314960629921" right="0.7480314960629921" top="0.984251968503937" bottom="0.984251968503937" header="0.5118110236220472" footer="0.5118110236220472"/>
  <pageSetup horizontalDpi="600" verticalDpi="600" orientation="portrait" paperSize="9" scale="90" r:id="rId3"/>
  <legacyDrawing r:id="rId2"/>
</worksheet>
</file>

<file path=xl/worksheets/sheet18.xml><?xml version="1.0" encoding="utf-8"?>
<worksheet xmlns="http://schemas.openxmlformats.org/spreadsheetml/2006/main" xmlns:r="http://schemas.openxmlformats.org/officeDocument/2006/relationships">
  <dimension ref="B1:V61"/>
  <sheetViews>
    <sheetView showZeros="0" zoomScalePageLayoutView="0" workbookViewId="0" topLeftCell="B1">
      <selection activeCell="I3" sqref="I3"/>
    </sheetView>
  </sheetViews>
  <sheetFormatPr defaultColWidth="9.140625" defaultRowHeight="15"/>
  <cols>
    <col min="1" max="1" width="9.140625" style="136" customWidth="1"/>
    <col min="2" max="2" width="4.57421875" style="136" bestFit="1" customWidth="1"/>
    <col min="3" max="3" width="6.57421875" style="136" bestFit="1" customWidth="1"/>
    <col min="4" max="4" width="31.421875" style="136" customWidth="1"/>
    <col min="5" max="5" width="10.140625" style="136" bestFit="1" customWidth="1"/>
    <col min="6" max="6" width="8.00390625" style="230" bestFit="1" customWidth="1"/>
    <col min="7" max="7" width="13.421875" style="230" customWidth="1"/>
    <col min="8" max="8" width="10.140625" style="230" bestFit="1" customWidth="1"/>
    <col min="9" max="16384" width="9.140625" style="136" customWidth="1"/>
  </cols>
  <sheetData>
    <row r="1" spans="2:10" ht="15">
      <c r="B1" s="388"/>
      <c r="C1" s="232"/>
      <c r="D1" s="232"/>
      <c r="E1" s="138"/>
      <c r="F1" s="140"/>
      <c r="G1" s="140"/>
      <c r="H1" s="140"/>
      <c r="I1" s="232"/>
      <c r="J1" s="232"/>
    </row>
    <row r="2" spans="2:10" ht="15.75" thickBot="1">
      <c r="B2" s="388"/>
      <c r="C2" s="232"/>
      <c r="D2" s="267" t="s">
        <v>325</v>
      </c>
      <c r="E2" s="138"/>
      <c r="F2" s="140"/>
      <c r="G2" s="140"/>
      <c r="H2" s="140"/>
      <c r="I2" s="232"/>
      <c r="J2" s="232"/>
    </row>
    <row r="3" spans="2:10" ht="45">
      <c r="B3" s="387" t="s">
        <v>293</v>
      </c>
      <c r="C3" s="265" t="s">
        <v>292</v>
      </c>
      <c r="D3" s="222" t="s">
        <v>291</v>
      </c>
      <c r="E3" s="265" t="s">
        <v>290</v>
      </c>
      <c r="F3" s="264" t="s">
        <v>695</v>
      </c>
      <c r="G3" s="222" t="s">
        <v>1888</v>
      </c>
      <c r="H3" s="221" t="s">
        <v>1890</v>
      </c>
      <c r="I3" s="263"/>
      <c r="J3" s="262"/>
    </row>
    <row r="4" spans="2:10" ht="15.75" thickBot="1">
      <c r="B4" s="400">
        <v>1</v>
      </c>
      <c r="C4" s="215">
        <v>2</v>
      </c>
      <c r="D4" s="215">
        <v>3</v>
      </c>
      <c r="E4" s="215">
        <v>4</v>
      </c>
      <c r="F4" s="399">
        <v>5</v>
      </c>
      <c r="G4" s="215">
        <v>6</v>
      </c>
      <c r="H4" s="214">
        <v>7</v>
      </c>
      <c r="I4" s="138"/>
      <c r="J4" s="138"/>
    </row>
    <row r="5" spans="2:10" ht="15.75" thickTop="1">
      <c r="B5" s="371"/>
      <c r="C5" s="241"/>
      <c r="D5" s="241"/>
      <c r="E5" s="241"/>
      <c r="F5" s="240"/>
      <c r="G5" s="190"/>
      <c r="H5" s="189"/>
      <c r="I5" s="138"/>
      <c r="J5" s="138"/>
    </row>
    <row r="6" spans="2:10" ht="15">
      <c r="B6" s="371"/>
      <c r="C6" s="241"/>
      <c r="D6" s="260" t="s">
        <v>289</v>
      </c>
      <c r="E6" s="241"/>
      <c r="F6" s="240"/>
      <c r="G6" s="190"/>
      <c r="H6" s="189"/>
      <c r="I6" s="138"/>
      <c r="J6" s="138"/>
    </row>
    <row r="7" spans="2:10" ht="15">
      <c r="B7" s="371"/>
      <c r="C7" s="241"/>
      <c r="D7" s="241"/>
      <c r="E7" s="241"/>
      <c r="F7" s="240"/>
      <c r="G7" s="190"/>
      <c r="H7" s="189"/>
      <c r="I7" s="138"/>
      <c r="J7" s="138"/>
    </row>
    <row r="8" spans="2:10" ht="60">
      <c r="B8" s="398">
        <v>1</v>
      </c>
      <c r="C8" s="241"/>
      <c r="D8" s="257" t="s">
        <v>288</v>
      </c>
      <c r="E8" s="241"/>
      <c r="F8" s="240"/>
      <c r="G8" s="190"/>
      <c r="H8" s="189"/>
      <c r="I8" s="138"/>
      <c r="J8" s="138"/>
    </row>
    <row r="9" spans="2:10" ht="15">
      <c r="B9" s="381"/>
      <c r="C9" s="250"/>
      <c r="D9" s="259"/>
      <c r="E9" s="248"/>
      <c r="F9" s="247"/>
      <c r="G9" s="212"/>
      <c r="H9" s="211"/>
      <c r="I9" s="138"/>
      <c r="J9" s="138"/>
    </row>
    <row r="10" spans="2:10" ht="15.75" thickBot="1">
      <c r="B10" s="370"/>
      <c r="C10" s="239"/>
      <c r="D10" s="1118" t="s">
        <v>286</v>
      </c>
      <c r="E10" s="1118"/>
      <c r="F10" s="1118"/>
      <c r="G10" s="1118"/>
      <c r="H10" s="179" t="s">
        <v>1032</v>
      </c>
      <c r="I10" s="231"/>
      <c r="J10" s="231"/>
    </row>
    <row r="11" spans="2:10" ht="15.75" thickTop="1">
      <c r="B11" s="371"/>
      <c r="C11" s="242"/>
      <c r="D11" s="258" t="s">
        <v>284</v>
      </c>
      <c r="E11" s="165"/>
      <c r="F11" s="165"/>
      <c r="G11" s="165"/>
      <c r="H11" s="164"/>
      <c r="I11" s="231"/>
      <c r="J11" s="231"/>
    </row>
    <row r="12" spans="2:10" ht="60">
      <c r="B12" s="398">
        <v>1</v>
      </c>
      <c r="C12" s="242"/>
      <c r="D12" s="257" t="s">
        <v>324</v>
      </c>
      <c r="E12" s="165"/>
      <c r="F12" s="165"/>
      <c r="G12" s="140"/>
      <c r="H12" s="164"/>
      <c r="I12" s="231"/>
      <c r="J12" s="231"/>
    </row>
    <row r="13" spans="2:10" ht="30">
      <c r="B13" s="371"/>
      <c r="C13" s="242"/>
      <c r="D13" s="255" t="s">
        <v>282</v>
      </c>
      <c r="E13" s="165"/>
      <c r="F13" s="165"/>
      <c r="G13" s="165"/>
      <c r="H13" s="164"/>
      <c r="I13" s="231"/>
      <c r="J13" s="231"/>
    </row>
    <row r="14" spans="2:10" ht="15">
      <c r="B14" s="371"/>
      <c r="C14" s="241"/>
      <c r="D14" s="254" t="s">
        <v>323</v>
      </c>
      <c r="E14" s="253" t="s">
        <v>273</v>
      </c>
      <c r="F14" s="240">
        <v>22.08</v>
      </c>
      <c r="G14" s="190"/>
      <c r="H14" s="151">
        <f>F14*G14</f>
        <v>0</v>
      </c>
      <c r="I14" s="138"/>
      <c r="J14" s="138"/>
    </row>
    <row r="15" spans="2:10" ht="120">
      <c r="B15" s="396">
        <v>2</v>
      </c>
      <c r="C15" s="252"/>
      <c r="D15" s="251" t="s">
        <v>322</v>
      </c>
      <c r="E15" s="159"/>
      <c r="F15" s="159"/>
      <c r="G15" s="159"/>
      <c r="H15" s="158"/>
      <c r="I15" s="231"/>
      <c r="J15" s="231"/>
    </row>
    <row r="16" spans="2:10" ht="90">
      <c r="B16" s="371"/>
      <c r="C16" s="242"/>
      <c r="D16" s="383" t="s">
        <v>1022</v>
      </c>
      <c r="E16" s="165"/>
      <c r="F16" s="165"/>
      <c r="G16" s="165"/>
      <c r="H16" s="164"/>
      <c r="I16" s="231"/>
      <c r="J16" s="231"/>
    </row>
    <row r="17" spans="2:10" ht="15">
      <c r="B17" s="371"/>
      <c r="C17" s="241"/>
      <c r="D17" s="254" t="s">
        <v>1053</v>
      </c>
      <c r="E17" s="253" t="s">
        <v>273</v>
      </c>
      <c r="F17" s="240">
        <v>5.66</v>
      </c>
      <c r="G17" s="190"/>
      <c r="H17" s="151">
        <f>F17*G17</f>
        <v>0</v>
      </c>
      <c r="I17" s="138"/>
      <c r="J17" s="138"/>
    </row>
    <row r="18" spans="2:8" ht="45">
      <c r="B18" s="396">
        <v>4</v>
      </c>
      <c r="C18" s="252"/>
      <c r="D18" s="251" t="s">
        <v>1052</v>
      </c>
      <c r="E18" s="159"/>
      <c r="F18" s="159"/>
      <c r="G18" s="159"/>
      <c r="H18" s="158"/>
    </row>
    <row r="19" spans="2:8" ht="30">
      <c r="B19" s="371"/>
      <c r="C19" s="242"/>
      <c r="D19" s="382" t="s">
        <v>1016</v>
      </c>
      <c r="E19" s="165"/>
      <c r="F19" s="165"/>
      <c r="G19" s="165"/>
      <c r="H19" s="164"/>
    </row>
    <row r="20" spans="2:8" ht="15">
      <c r="B20" s="381"/>
      <c r="C20" s="250"/>
      <c r="D20" s="249" t="s">
        <v>1051</v>
      </c>
      <c r="E20" s="248" t="s">
        <v>273</v>
      </c>
      <c r="F20" s="247">
        <v>6.62</v>
      </c>
      <c r="G20" s="212"/>
      <c r="H20" s="151">
        <f>F20*G20</f>
        <v>0</v>
      </c>
    </row>
    <row r="21" spans="2:8" ht="15.75" thickBot="1">
      <c r="B21" s="370"/>
      <c r="C21" s="239"/>
      <c r="D21" s="1118" t="s">
        <v>272</v>
      </c>
      <c r="E21" s="1118"/>
      <c r="F21" s="1118"/>
      <c r="G21" s="1118"/>
      <c r="H21" s="179">
        <f>SUM(H14:H20)</f>
        <v>0</v>
      </c>
    </row>
    <row r="22" spans="2:8" ht="15.75" thickTop="1">
      <c r="B22" s="372"/>
      <c r="C22" s="245"/>
      <c r="D22" s="246" t="s">
        <v>271</v>
      </c>
      <c r="E22" s="245"/>
      <c r="F22" s="244"/>
      <c r="G22" s="194"/>
      <c r="H22" s="193"/>
    </row>
    <row r="23" spans="2:8" ht="30">
      <c r="B23" s="371"/>
      <c r="C23" s="241"/>
      <c r="D23" s="242" t="s">
        <v>270</v>
      </c>
      <c r="E23" s="241"/>
      <c r="F23" s="240"/>
      <c r="G23" s="190"/>
      <c r="H23" s="189"/>
    </row>
    <row r="24" spans="2:8" ht="45">
      <c r="B24" s="371"/>
      <c r="C24" s="241"/>
      <c r="D24" s="242" t="s">
        <v>269</v>
      </c>
      <c r="E24" s="241"/>
      <c r="F24" s="240"/>
      <c r="G24" s="190"/>
      <c r="H24" s="189"/>
    </row>
    <row r="25" spans="2:8" ht="15">
      <c r="B25" s="371"/>
      <c r="C25" s="241"/>
      <c r="D25" s="242" t="s">
        <v>268</v>
      </c>
      <c r="E25" s="253"/>
      <c r="F25" s="240"/>
      <c r="G25" s="190"/>
      <c r="H25" s="189"/>
    </row>
    <row r="26" spans="2:8" ht="30">
      <c r="B26" s="371"/>
      <c r="C26" s="241"/>
      <c r="D26" s="242" t="s">
        <v>267</v>
      </c>
      <c r="E26" s="241"/>
      <c r="F26" s="240"/>
      <c r="G26" s="190"/>
      <c r="H26" s="189"/>
    </row>
    <row r="27" spans="2:8" ht="30">
      <c r="B27" s="371"/>
      <c r="C27" s="241"/>
      <c r="D27" s="242" t="s">
        <v>266</v>
      </c>
      <c r="E27" s="241"/>
      <c r="F27" s="240"/>
      <c r="G27" s="190"/>
      <c r="H27" s="189"/>
    </row>
    <row r="28" spans="2:8" ht="30">
      <c r="B28" s="396">
        <v>1</v>
      </c>
      <c r="C28" s="245"/>
      <c r="D28" s="252" t="s">
        <v>1050</v>
      </c>
      <c r="E28" s="245"/>
      <c r="F28" s="244"/>
      <c r="G28" s="194"/>
      <c r="H28" s="193"/>
    </row>
    <row r="29" spans="2:8" ht="15">
      <c r="B29" s="371"/>
      <c r="C29" s="241"/>
      <c r="D29" s="242"/>
      <c r="E29" s="241"/>
      <c r="F29" s="240"/>
      <c r="G29" s="190"/>
      <c r="H29" s="189"/>
    </row>
    <row r="30" spans="2:8" ht="15">
      <c r="B30" s="381"/>
      <c r="C30" s="250"/>
      <c r="D30" s="373" t="s">
        <v>1049</v>
      </c>
      <c r="E30" s="248" t="s">
        <v>273</v>
      </c>
      <c r="F30" s="247">
        <v>0.77</v>
      </c>
      <c r="G30" s="212"/>
      <c r="H30" s="151">
        <f>F30*G30</f>
        <v>0</v>
      </c>
    </row>
    <row r="31" spans="2:8" ht="30">
      <c r="B31" s="396">
        <v>2</v>
      </c>
      <c r="C31" s="245"/>
      <c r="D31" s="252" t="s">
        <v>1048</v>
      </c>
      <c r="E31" s="380"/>
      <c r="F31" s="244"/>
      <c r="G31" s="194"/>
      <c r="H31" s="193"/>
    </row>
    <row r="32" spans="2:8" ht="17.25">
      <c r="B32" s="371"/>
      <c r="C32" s="241"/>
      <c r="D32" s="242" t="s">
        <v>1047</v>
      </c>
      <c r="E32" s="241" t="s">
        <v>256</v>
      </c>
      <c r="F32" s="240">
        <v>0.38</v>
      </c>
      <c r="G32" s="212"/>
      <c r="H32" s="151">
        <f>F32*G32</f>
        <v>0</v>
      </c>
    </row>
    <row r="33" spans="2:8" ht="30">
      <c r="B33" s="396">
        <v>3</v>
      </c>
      <c r="C33" s="245"/>
      <c r="D33" s="252" t="s">
        <v>1046</v>
      </c>
      <c r="E33" s="380"/>
      <c r="F33" s="244"/>
      <c r="G33" s="194"/>
      <c r="H33" s="193"/>
    </row>
    <row r="34" spans="2:8" ht="17.25">
      <c r="B34" s="371"/>
      <c r="C34" s="241"/>
      <c r="D34" s="242" t="s">
        <v>1045</v>
      </c>
      <c r="E34" s="241" t="s">
        <v>256</v>
      </c>
      <c r="F34" s="240">
        <v>0.78</v>
      </c>
      <c r="G34" s="212"/>
      <c r="H34" s="151">
        <f>F34*G34</f>
        <v>0</v>
      </c>
    </row>
    <row r="35" spans="2:8" ht="30">
      <c r="B35" s="396">
        <v>4</v>
      </c>
      <c r="C35" s="245"/>
      <c r="D35" s="252" t="s">
        <v>1044</v>
      </c>
      <c r="E35" s="380"/>
      <c r="F35" s="244"/>
      <c r="G35" s="194"/>
      <c r="H35" s="193"/>
    </row>
    <row r="36" spans="2:8" ht="17.25">
      <c r="B36" s="371"/>
      <c r="C36" s="241"/>
      <c r="D36" s="242" t="s">
        <v>1043</v>
      </c>
      <c r="E36" s="241" t="s">
        <v>256</v>
      </c>
      <c r="F36" s="240">
        <v>1.92</v>
      </c>
      <c r="G36" s="212"/>
      <c r="H36" s="151">
        <f>F36*G36</f>
        <v>0</v>
      </c>
    </row>
    <row r="37" spans="2:8" ht="30">
      <c r="B37" s="396">
        <v>5</v>
      </c>
      <c r="C37" s="245"/>
      <c r="D37" s="252" t="s">
        <v>1042</v>
      </c>
      <c r="E37" s="380"/>
      <c r="F37" s="244"/>
      <c r="G37" s="194"/>
      <c r="H37" s="193"/>
    </row>
    <row r="38" spans="2:8" ht="17.25">
      <c r="B38" s="371"/>
      <c r="C38" s="241"/>
      <c r="D38" s="242" t="s">
        <v>1041</v>
      </c>
      <c r="E38" s="241" t="s">
        <v>256</v>
      </c>
      <c r="F38" s="240">
        <v>0.77</v>
      </c>
      <c r="G38" s="212"/>
      <c r="H38" s="151">
        <f>F38*G38</f>
        <v>0</v>
      </c>
    </row>
    <row r="39" spans="2:8" ht="30">
      <c r="B39" s="396">
        <v>6</v>
      </c>
      <c r="C39" s="245"/>
      <c r="D39" s="252" t="s">
        <v>1040</v>
      </c>
      <c r="E39" s="245"/>
      <c r="F39" s="244"/>
      <c r="G39" s="194"/>
      <c r="H39" s="193"/>
    </row>
    <row r="40" spans="2:8" ht="17.25">
      <c r="B40" s="371"/>
      <c r="C40" s="241"/>
      <c r="D40" s="242" t="s">
        <v>1039</v>
      </c>
      <c r="E40" s="241" t="s">
        <v>256</v>
      </c>
      <c r="F40" s="240">
        <v>0.16</v>
      </c>
      <c r="G40" s="212"/>
      <c r="H40" s="151">
        <f>F40*G40</f>
        <v>0</v>
      </c>
    </row>
    <row r="41" spans="2:8" ht="15.75" thickBot="1">
      <c r="B41" s="370"/>
      <c r="C41" s="239"/>
      <c r="D41" s="1118" t="s">
        <v>255</v>
      </c>
      <c r="E41" s="1118"/>
      <c r="F41" s="1118"/>
      <c r="G41" s="1118"/>
      <c r="H41" s="179">
        <f>SUM(H30:H40)</f>
        <v>0</v>
      </c>
    </row>
    <row r="42" spans="2:8" ht="15.75" thickTop="1">
      <c r="B42" s="371"/>
      <c r="C42" s="242"/>
      <c r="D42" s="260" t="s">
        <v>254</v>
      </c>
      <c r="E42" s="241"/>
      <c r="F42" s="240"/>
      <c r="G42" s="190"/>
      <c r="H42" s="189"/>
    </row>
    <row r="43" spans="2:8" ht="75">
      <c r="B43" s="396">
        <v>1</v>
      </c>
      <c r="C43" s="252"/>
      <c r="D43" s="252" t="s">
        <v>253</v>
      </c>
      <c r="E43" s="245"/>
      <c r="F43" s="379"/>
      <c r="G43" s="175"/>
      <c r="H43" s="186"/>
    </row>
    <row r="44" spans="2:8" ht="30">
      <c r="B44" s="371"/>
      <c r="C44" s="242"/>
      <c r="D44" s="242" t="s">
        <v>252</v>
      </c>
      <c r="E44" s="241"/>
      <c r="F44" s="378"/>
      <c r="G44" s="182"/>
      <c r="H44" s="174"/>
    </row>
    <row r="45" spans="2:8" ht="15">
      <c r="B45" s="371"/>
      <c r="C45" s="242"/>
      <c r="D45" s="242"/>
      <c r="E45" s="241"/>
      <c r="F45" s="378"/>
      <c r="G45" s="182"/>
      <c r="H45" s="174"/>
    </row>
    <row r="46" spans="2:8" ht="30">
      <c r="B46" s="371"/>
      <c r="C46" s="242"/>
      <c r="D46" s="259" t="s">
        <v>1038</v>
      </c>
      <c r="E46" s="377" t="s">
        <v>889</v>
      </c>
      <c r="F46" s="402">
        <v>570.81</v>
      </c>
      <c r="G46" s="401"/>
      <c r="H46" s="204">
        <f>F46*G46</f>
        <v>0</v>
      </c>
    </row>
    <row r="47" spans="2:8" ht="15.75" thickBot="1">
      <c r="B47" s="370"/>
      <c r="C47" s="239"/>
      <c r="D47" s="1118" t="s">
        <v>249</v>
      </c>
      <c r="E47" s="1118"/>
      <c r="F47" s="1118"/>
      <c r="G47" s="1118"/>
      <c r="H47" s="179">
        <f>SUM(H46)</f>
        <v>0</v>
      </c>
    </row>
    <row r="48" spans="2:8" ht="15.75" thickTop="1">
      <c r="B48" s="381"/>
      <c r="C48" s="373"/>
      <c r="D48" s="260" t="s">
        <v>248</v>
      </c>
      <c r="E48" s="165"/>
      <c r="F48" s="165"/>
      <c r="G48" s="165"/>
      <c r="H48" s="164"/>
    </row>
    <row r="49" spans="2:8" ht="135">
      <c r="B49" s="371"/>
      <c r="C49" s="242"/>
      <c r="D49" s="397" t="s">
        <v>1037</v>
      </c>
      <c r="E49" s="159"/>
      <c r="F49" s="159"/>
      <c r="G49" s="159"/>
      <c r="H49" s="158"/>
    </row>
    <row r="50" spans="2:22" ht="30">
      <c r="B50" s="396">
        <v>1</v>
      </c>
      <c r="C50" s="252"/>
      <c r="D50" s="395" t="s">
        <v>1036</v>
      </c>
      <c r="E50" s="394"/>
      <c r="F50" s="379"/>
      <c r="G50" s="175"/>
      <c r="H50" s="186"/>
      <c r="I50" s="231"/>
      <c r="J50" s="231"/>
      <c r="K50" s="231"/>
      <c r="L50" s="231"/>
      <c r="M50" s="231"/>
      <c r="N50" s="231"/>
      <c r="O50" s="231"/>
      <c r="P50" s="231"/>
      <c r="Q50" s="231"/>
      <c r="R50" s="231"/>
      <c r="S50" s="231"/>
      <c r="T50" s="231"/>
      <c r="U50" s="231"/>
      <c r="V50" s="231"/>
    </row>
    <row r="51" spans="2:22" ht="15">
      <c r="B51" s="381"/>
      <c r="C51" s="373"/>
      <c r="D51" s="393" t="s">
        <v>1035</v>
      </c>
      <c r="E51" s="392" t="s">
        <v>889</v>
      </c>
      <c r="F51" s="391">
        <v>755</v>
      </c>
      <c r="G51" s="152"/>
      <c r="H51" s="151">
        <f>F51*G51</f>
        <v>0</v>
      </c>
      <c r="I51" s="231"/>
      <c r="J51" s="231"/>
      <c r="K51" s="231"/>
      <c r="L51" s="231"/>
      <c r="M51" s="231"/>
      <c r="N51" s="231"/>
      <c r="O51" s="231"/>
      <c r="P51" s="231"/>
      <c r="Q51" s="231"/>
      <c r="R51" s="231"/>
      <c r="S51" s="231"/>
      <c r="T51" s="231"/>
      <c r="U51" s="231"/>
      <c r="V51" s="231"/>
    </row>
    <row r="52" spans="2:22" ht="15.75" thickBot="1">
      <c r="B52" s="390"/>
      <c r="C52" s="389"/>
      <c r="D52" s="1119" t="s">
        <v>888</v>
      </c>
      <c r="E52" s="1119"/>
      <c r="F52" s="1119"/>
      <c r="G52" s="1120"/>
      <c r="H52" s="148">
        <f>SUM(H51)</f>
        <v>0</v>
      </c>
      <c r="I52" s="231"/>
      <c r="J52" s="231"/>
      <c r="K52" s="231"/>
      <c r="L52" s="231"/>
      <c r="M52" s="369"/>
      <c r="N52" s="369"/>
      <c r="O52" s="369"/>
      <c r="P52" s="369"/>
      <c r="Q52" s="369"/>
      <c r="R52" s="369"/>
      <c r="S52" s="369"/>
      <c r="T52" s="369"/>
      <c r="U52" s="369"/>
      <c r="V52" s="369"/>
    </row>
    <row r="53" spans="2:22" ht="15.75" thickTop="1">
      <c r="B53" s="368"/>
      <c r="C53" s="231"/>
      <c r="D53" s="231"/>
      <c r="E53" s="138"/>
      <c r="F53" s="140"/>
      <c r="G53" s="140"/>
      <c r="H53" s="140"/>
      <c r="I53" s="231"/>
      <c r="J53" s="231"/>
      <c r="K53" s="231"/>
      <c r="L53" s="231"/>
      <c r="M53" s="231"/>
      <c r="N53" s="231"/>
      <c r="O53" s="231"/>
      <c r="P53" s="231"/>
      <c r="Q53" s="231"/>
      <c r="R53" s="231"/>
      <c r="S53" s="231"/>
      <c r="T53" s="231"/>
      <c r="U53" s="231"/>
      <c r="V53" s="231"/>
    </row>
    <row r="54" spans="2:22" ht="15">
      <c r="B54" s="368" t="s">
        <v>883</v>
      </c>
      <c r="C54" s="1117" t="s">
        <v>882</v>
      </c>
      <c r="D54" s="1117"/>
      <c r="E54" s="145" t="str">
        <f>H10</f>
        <v>nula din.</v>
      </c>
      <c r="F54" s="140"/>
      <c r="G54" s="140"/>
      <c r="H54" s="140"/>
      <c r="I54" s="231"/>
      <c r="J54" s="231"/>
      <c r="K54" s="231"/>
      <c r="L54" s="231"/>
      <c r="M54" s="231"/>
      <c r="N54" s="231"/>
      <c r="O54" s="231"/>
      <c r="P54" s="231"/>
      <c r="Q54" s="231"/>
      <c r="R54" s="231"/>
      <c r="S54" s="231"/>
      <c r="T54" s="231"/>
      <c r="U54" s="231"/>
      <c r="V54" s="231"/>
    </row>
    <row r="55" spans="2:22" ht="15">
      <c r="B55" s="368" t="s">
        <v>881</v>
      </c>
      <c r="C55" s="1117" t="s">
        <v>880</v>
      </c>
      <c r="D55" s="1117"/>
      <c r="E55" s="607">
        <f>H21</f>
        <v>0</v>
      </c>
      <c r="F55" s="140"/>
      <c r="G55" s="140"/>
      <c r="H55" s="140"/>
      <c r="I55" s="231"/>
      <c r="J55" s="231"/>
      <c r="K55" s="231"/>
      <c r="L55" s="231"/>
      <c r="M55" s="231"/>
      <c r="N55" s="231"/>
      <c r="O55" s="231"/>
      <c r="P55" s="231"/>
      <c r="Q55" s="231"/>
      <c r="R55" s="231"/>
      <c r="S55" s="231"/>
      <c r="T55" s="231"/>
      <c r="U55" s="231"/>
      <c r="V55" s="231"/>
    </row>
    <row r="56" spans="2:22" ht="15">
      <c r="B56" s="368" t="s">
        <v>879</v>
      </c>
      <c r="C56" s="1117" t="s">
        <v>878</v>
      </c>
      <c r="D56" s="1117"/>
      <c r="E56" s="145">
        <f>H41</f>
        <v>0</v>
      </c>
      <c r="F56" s="140"/>
      <c r="G56" s="140"/>
      <c r="H56" s="140"/>
      <c r="I56" s="231"/>
      <c r="J56" s="231"/>
      <c r="K56" s="231"/>
      <c r="L56" s="231"/>
      <c r="M56" s="231"/>
      <c r="N56" s="231"/>
      <c r="O56" s="231"/>
      <c r="P56" s="231"/>
      <c r="Q56" s="231"/>
      <c r="R56" s="231"/>
      <c r="S56" s="231"/>
      <c r="T56" s="231"/>
      <c r="U56" s="231"/>
      <c r="V56" s="231"/>
    </row>
    <row r="57" spans="2:22" ht="15">
      <c r="B57" s="368" t="s">
        <v>877</v>
      </c>
      <c r="C57" s="1117" t="s">
        <v>876</v>
      </c>
      <c r="D57" s="1117"/>
      <c r="E57" s="607">
        <f>H47</f>
        <v>0</v>
      </c>
      <c r="F57" s="140"/>
      <c r="G57" s="140"/>
      <c r="H57" s="140"/>
      <c r="I57" s="231"/>
      <c r="J57" s="231"/>
      <c r="K57" s="231"/>
      <c r="L57" s="231"/>
      <c r="M57" s="231"/>
      <c r="N57" s="231"/>
      <c r="O57" s="231"/>
      <c r="P57" s="231"/>
      <c r="Q57" s="231"/>
      <c r="R57" s="231"/>
      <c r="S57" s="231"/>
      <c r="T57" s="231"/>
      <c r="U57" s="231"/>
      <c r="V57" s="231"/>
    </row>
    <row r="58" spans="2:22" ht="15">
      <c r="B58" s="368" t="s">
        <v>875</v>
      </c>
      <c r="C58" s="1117" t="s">
        <v>874</v>
      </c>
      <c r="D58" s="1117"/>
      <c r="E58" s="145">
        <f>H52</f>
        <v>0</v>
      </c>
      <c r="F58" s="140"/>
      <c r="G58" s="140"/>
      <c r="H58" s="140"/>
      <c r="I58" s="231"/>
      <c r="J58" s="231"/>
      <c r="K58" s="231"/>
      <c r="L58" s="231"/>
      <c r="M58" s="231"/>
      <c r="N58" s="231"/>
      <c r="O58" s="231"/>
      <c r="P58" s="231"/>
      <c r="Q58" s="231"/>
      <c r="R58" s="231"/>
      <c r="S58" s="231"/>
      <c r="T58" s="231"/>
      <c r="U58" s="231"/>
      <c r="V58" s="231"/>
    </row>
    <row r="59" spans="2:22" ht="15">
      <c r="B59" s="368"/>
      <c r="C59" s="231"/>
      <c r="D59" s="140" t="s">
        <v>1034</v>
      </c>
      <c r="E59" s="608">
        <f>SUM(E55:E58)</f>
        <v>0</v>
      </c>
      <c r="F59" s="144"/>
      <c r="G59" s="140"/>
      <c r="H59" s="140"/>
      <c r="I59" s="231"/>
      <c r="J59" s="231"/>
      <c r="K59" s="231"/>
      <c r="L59" s="231"/>
      <c r="M59" s="231"/>
      <c r="N59" s="231"/>
      <c r="O59" s="231"/>
      <c r="P59" s="231"/>
      <c r="Q59" s="231"/>
      <c r="R59" s="231"/>
      <c r="S59" s="231"/>
      <c r="T59" s="231"/>
      <c r="U59" s="231"/>
      <c r="V59" s="231"/>
    </row>
    <row r="60" spans="2:22" ht="15">
      <c r="B60" s="368"/>
      <c r="C60" s="231"/>
      <c r="D60" s="231"/>
      <c r="E60" s="138"/>
      <c r="F60" s="140"/>
      <c r="G60" s="140"/>
      <c r="H60" s="140"/>
      <c r="I60" s="231"/>
      <c r="J60" s="231"/>
      <c r="K60" s="231"/>
      <c r="L60" s="231"/>
      <c r="M60" s="231"/>
      <c r="N60" s="231"/>
      <c r="O60" s="231"/>
      <c r="P60" s="231"/>
      <c r="Q60" s="231"/>
      <c r="R60" s="231"/>
      <c r="S60" s="231"/>
      <c r="T60" s="231"/>
      <c r="U60" s="231"/>
      <c r="V60" s="231"/>
    </row>
    <row r="61" spans="2:22" ht="15">
      <c r="B61" s="368"/>
      <c r="C61" s="231"/>
      <c r="D61" s="231"/>
      <c r="E61" s="138"/>
      <c r="F61" s="140"/>
      <c r="G61" s="140"/>
      <c r="H61" s="140"/>
      <c r="I61" s="231"/>
      <c r="J61" s="231"/>
      <c r="K61" s="231"/>
      <c r="L61" s="231"/>
      <c r="M61" s="231"/>
      <c r="N61" s="231"/>
      <c r="O61" s="231"/>
      <c r="P61" s="231"/>
      <c r="Q61" s="231"/>
      <c r="R61" s="231"/>
      <c r="S61" s="231"/>
      <c r="T61" s="231"/>
      <c r="U61" s="231"/>
      <c r="V61" s="231"/>
    </row>
  </sheetData>
  <sheetProtection/>
  <mergeCells count="10">
    <mergeCell ref="D10:G10"/>
    <mergeCell ref="D21:G21"/>
    <mergeCell ref="D41:G41"/>
    <mergeCell ref="D47:G47"/>
    <mergeCell ref="C58:D58"/>
    <mergeCell ref="C55:D55"/>
    <mergeCell ref="C56:D56"/>
    <mergeCell ref="C57:D57"/>
    <mergeCell ref="D52:G52"/>
    <mergeCell ref="C54:D54"/>
  </mergeCells>
  <printOptions/>
  <pageMargins left="0.7480314960629921" right="0.7480314960629921" top="0.984251968503937" bottom="0.984251968503937" header="0.5118110236220472" footer="0.5118110236220472"/>
  <pageSetup horizontalDpi="600" verticalDpi="600" orientation="portrait" paperSize="9" scale="95" r:id="rId1"/>
</worksheet>
</file>

<file path=xl/worksheets/sheet19.xml><?xml version="1.0" encoding="utf-8"?>
<worksheet xmlns="http://schemas.openxmlformats.org/spreadsheetml/2006/main" xmlns:r="http://schemas.openxmlformats.org/officeDocument/2006/relationships">
  <dimension ref="B2:V22"/>
  <sheetViews>
    <sheetView showZeros="0" zoomScalePageLayoutView="0" workbookViewId="0" topLeftCell="A1">
      <selection activeCell="K5" sqref="K4:K5"/>
    </sheetView>
  </sheetViews>
  <sheetFormatPr defaultColWidth="9.140625" defaultRowHeight="15"/>
  <cols>
    <col min="1" max="1" width="9.140625" style="136" customWidth="1"/>
    <col min="2" max="2" width="4.57421875" style="136" bestFit="1" customWidth="1"/>
    <col min="3" max="3" width="6.57421875" style="136" bestFit="1" customWidth="1"/>
    <col min="4" max="4" width="32.57421875" style="136" customWidth="1"/>
    <col min="5" max="5" width="10.140625" style="136" bestFit="1" customWidth="1"/>
    <col min="6" max="6" width="8.140625" style="230" bestFit="1" customWidth="1"/>
    <col min="7" max="7" width="14.00390625" style="230" customWidth="1"/>
    <col min="8" max="8" width="10.8515625" style="230" customWidth="1"/>
    <col min="9" max="16384" width="9.140625" style="136" customWidth="1"/>
  </cols>
  <sheetData>
    <row r="2" spans="2:22" ht="15">
      <c r="B2" s="388"/>
      <c r="C2" s="232"/>
      <c r="D2" s="232"/>
      <c r="E2" s="138"/>
      <c r="F2" s="140"/>
      <c r="G2" s="140"/>
      <c r="H2" s="140"/>
      <c r="I2" s="232"/>
      <c r="J2" s="232"/>
      <c r="K2" s="232"/>
      <c r="L2" s="232"/>
      <c r="M2" s="232"/>
      <c r="N2" s="232"/>
      <c r="O2" s="232"/>
      <c r="P2" s="232"/>
      <c r="Q2" s="232"/>
      <c r="R2" s="232"/>
      <c r="S2" s="232"/>
      <c r="T2" s="232"/>
      <c r="U2" s="232"/>
      <c r="V2" s="232"/>
    </row>
    <row r="3" spans="2:22" ht="15.75" thickBot="1">
      <c r="B3" s="388"/>
      <c r="C3" s="232"/>
      <c r="D3" s="267" t="s">
        <v>1033</v>
      </c>
      <c r="E3" s="138"/>
      <c r="F3" s="140"/>
      <c r="G3" s="140"/>
      <c r="H3" s="140"/>
      <c r="I3" s="232"/>
      <c r="J3" s="232"/>
      <c r="K3" s="232"/>
      <c r="L3" s="232"/>
      <c r="M3" s="232"/>
      <c r="N3" s="232"/>
      <c r="O3" s="232"/>
      <c r="P3" s="232"/>
      <c r="Q3" s="232"/>
      <c r="R3" s="232"/>
      <c r="S3" s="232"/>
      <c r="T3" s="232"/>
      <c r="U3" s="232"/>
      <c r="V3" s="232"/>
    </row>
    <row r="4" spans="2:22" ht="45">
      <c r="B4" s="387" t="s">
        <v>293</v>
      </c>
      <c r="C4" s="265" t="s">
        <v>292</v>
      </c>
      <c r="D4" s="222" t="s">
        <v>291</v>
      </c>
      <c r="E4" s="265" t="s">
        <v>290</v>
      </c>
      <c r="F4" s="264" t="s">
        <v>695</v>
      </c>
      <c r="G4" s="222" t="s">
        <v>1888</v>
      </c>
      <c r="H4" s="221" t="s">
        <v>1894</v>
      </c>
      <c r="I4" s="263"/>
      <c r="J4" s="262"/>
      <c r="K4" s="231"/>
      <c r="L4" s="231"/>
      <c r="M4" s="231"/>
      <c r="N4" s="231"/>
      <c r="O4" s="231"/>
      <c r="P4" s="231"/>
      <c r="Q4" s="231"/>
      <c r="R4" s="231"/>
      <c r="S4" s="231"/>
      <c r="T4" s="231"/>
      <c r="U4" s="231"/>
      <c r="V4" s="231"/>
    </row>
    <row r="5" spans="2:22" ht="15.75" thickBot="1">
      <c r="B5" s="400">
        <v>1</v>
      </c>
      <c r="C5" s="215">
        <v>2</v>
      </c>
      <c r="D5" s="215">
        <v>3</v>
      </c>
      <c r="E5" s="215">
        <v>4</v>
      </c>
      <c r="F5" s="399">
        <v>5</v>
      </c>
      <c r="G5" s="215">
        <v>6</v>
      </c>
      <c r="H5" s="214">
        <v>7</v>
      </c>
      <c r="I5" s="138"/>
      <c r="J5" s="138"/>
      <c r="K5" s="138"/>
      <c r="L5" s="138"/>
      <c r="M5" s="138"/>
      <c r="N5" s="138"/>
      <c r="O5" s="138"/>
      <c r="P5" s="138"/>
      <c r="Q5" s="138"/>
      <c r="R5" s="138"/>
      <c r="S5" s="138"/>
      <c r="T5" s="138"/>
      <c r="U5" s="138"/>
      <c r="V5" s="138"/>
    </row>
    <row r="6" spans="2:22" ht="15.75" thickTop="1">
      <c r="B6" s="371"/>
      <c r="C6" s="241"/>
      <c r="D6" s="241"/>
      <c r="E6" s="241"/>
      <c r="F6" s="240"/>
      <c r="G6" s="190"/>
      <c r="H6" s="189"/>
      <c r="I6" s="138"/>
      <c r="J6" s="138"/>
      <c r="K6" s="138"/>
      <c r="L6" s="138"/>
      <c r="M6" s="138"/>
      <c r="N6" s="138"/>
      <c r="O6" s="138"/>
      <c r="P6" s="138"/>
      <c r="Q6" s="138"/>
      <c r="R6" s="138"/>
      <c r="S6" s="138"/>
      <c r="T6" s="138"/>
      <c r="U6" s="138"/>
      <c r="V6" s="138"/>
    </row>
    <row r="7" spans="2:22" ht="15">
      <c r="B7" s="371"/>
      <c r="C7" s="241"/>
      <c r="D7" s="260" t="s">
        <v>289</v>
      </c>
      <c r="E7" s="241"/>
      <c r="F7" s="240"/>
      <c r="G7" s="190"/>
      <c r="H7" s="189"/>
      <c r="I7" s="138"/>
      <c r="J7" s="138"/>
      <c r="K7" s="138"/>
      <c r="L7" s="138"/>
      <c r="M7" s="138"/>
      <c r="N7" s="138"/>
      <c r="O7" s="138"/>
      <c r="P7" s="138"/>
      <c r="Q7" s="138"/>
      <c r="R7" s="138"/>
      <c r="S7" s="138"/>
      <c r="T7" s="138"/>
      <c r="U7" s="138"/>
      <c r="V7" s="138"/>
    </row>
    <row r="8" spans="2:22" ht="15">
      <c r="B8" s="371"/>
      <c r="C8" s="241"/>
      <c r="D8" s="241"/>
      <c r="E8" s="241"/>
      <c r="F8" s="240"/>
      <c r="G8" s="190"/>
      <c r="H8" s="189"/>
      <c r="I8" s="138"/>
      <c r="J8" s="138"/>
      <c r="K8" s="138"/>
      <c r="L8" s="138"/>
      <c r="M8" s="138"/>
      <c r="N8" s="138"/>
      <c r="O8" s="138"/>
      <c r="P8" s="138"/>
      <c r="Q8" s="138"/>
      <c r="R8" s="138"/>
      <c r="S8" s="138"/>
      <c r="T8" s="138"/>
      <c r="U8" s="138"/>
      <c r="V8" s="138"/>
    </row>
    <row r="9" spans="2:22" ht="60">
      <c r="B9" s="398">
        <v>1</v>
      </c>
      <c r="C9" s="241"/>
      <c r="D9" s="257" t="s">
        <v>288</v>
      </c>
      <c r="E9" s="241"/>
      <c r="F9" s="240"/>
      <c r="G9" s="190"/>
      <c r="H9" s="189"/>
      <c r="I9" s="138"/>
      <c r="J9" s="138"/>
      <c r="K9" s="138"/>
      <c r="L9" s="138"/>
      <c r="M9" s="138"/>
      <c r="N9" s="138"/>
      <c r="O9" s="138"/>
      <c r="P9" s="138"/>
      <c r="Q9" s="138"/>
      <c r="R9" s="138"/>
      <c r="S9" s="138"/>
      <c r="T9" s="138"/>
      <c r="U9" s="138"/>
      <c r="V9" s="138"/>
    </row>
    <row r="10" spans="2:22" ht="15">
      <c r="B10" s="381"/>
      <c r="C10" s="250"/>
      <c r="D10" s="259"/>
      <c r="E10" s="248"/>
      <c r="F10" s="247"/>
      <c r="G10" s="212"/>
      <c r="H10" s="211"/>
      <c r="I10" s="138"/>
      <c r="J10" s="138"/>
      <c r="K10" s="138"/>
      <c r="L10" s="138"/>
      <c r="M10" s="138"/>
      <c r="N10" s="138"/>
      <c r="O10" s="138"/>
      <c r="P10" s="138"/>
      <c r="Q10" s="138"/>
      <c r="R10" s="138"/>
      <c r="S10" s="138"/>
      <c r="T10" s="138"/>
      <c r="U10" s="138"/>
      <c r="V10" s="138"/>
    </row>
    <row r="11" spans="2:22" ht="15.75" thickBot="1">
      <c r="B11" s="370"/>
      <c r="C11" s="239"/>
      <c r="D11" s="1118" t="s">
        <v>286</v>
      </c>
      <c r="E11" s="1118"/>
      <c r="F11" s="1118"/>
      <c r="G11" s="1118"/>
      <c r="H11" s="179" t="s">
        <v>1032</v>
      </c>
      <c r="I11" s="231"/>
      <c r="J11" s="231"/>
      <c r="K11" s="231"/>
      <c r="L11" s="231"/>
      <c r="M11" s="231"/>
      <c r="N11" s="231"/>
      <c r="O11" s="231"/>
      <c r="P11" s="231"/>
      <c r="Q11" s="231"/>
      <c r="R11" s="231"/>
      <c r="S11" s="231"/>
      <c r="T11" s="231"/>
      <c r="U11" s="231"/>
      <c r="V11" s="231"/>
    </row>
    <row r="12" spans="2:22" ht="15.75" thickTop="1">
      <c r="B12" s="381"/>
      <c r="C12" s="373"/>
      <c r="D12" s="260" t="s">
        <v>248</v>
      </c>
      <c r="E12" s="165"/>
      <c r="F12" s="165"/>
      <c r="G12" s="165"/>
      <c r="H12" s="164"/>
      <c r="I12" s="231"/>
      <c r="J12" s="231"/>
      <c r="K12" s="231"/>
      <c r="L12" s="231"/>
      <c r="M12" s="231"/>
      <c r="N12" s="231"/>
      <c r="O12" s="231"/>
      <c r="P12" s="231"/>
      <c r="Q12" s="231"/>
      <c r="R12" s="231"/>
      <c r="S12" s="231"/>
      <c r="T12" s="231"/>
      <c r="U12" s="231"/>
      <c r="V12" s="231"/>
    </row>
    <row r="13" spans="2:22" ht="123.75" customHeight="1">
      <c r="B13" s="371"/>
      <c r="C13" s="242"/>
      <c r="D13" s="397" t="s">
        <v>1031</v>
      </c>
      <c r="E13" s="159"/>
      <c r="F13" s="159"/>
      <c r="G13" s="159"/>
      <c r="H13" s="158"/>
      <c r="I13" s="231"/>
      <c r="J13" s="231"/>
      <c r="K13" s="231"/>
      <c r="L13" s="231"/>
      <c r="M13" s="231"/>
      <c r="N13" s="231"/>
      <c r="O13" s="231"/>
      <c r="P13" s="231"/>
      <c r="Q13" s="231"/>
      <c r="R13" s="231"/>
      <c r="S13" s="231"/>
      <c r="T13" s="231"/>
      <c r="U13" s="231"/>
      <c r="V13" s="231"/>
    </row>
    <row r="14" spans="2:22" ht="45">
      <c r="B14" s="396">
        <v>1</v>
      </c>
      <c r="C14" s="252"/>
      <c r="D14" s="395" t="s">
        <v>1030</v>
      </c>
      <c r="E14" s="394"/>
      <c r="F14" s="379"/>
      <c r="G14" s="175"/>
      <c r="H14" s="186"/>
      <c r="I14" s="231"/>
      <c r="J14" s="231"/>
      <c r="K14" s="231"/>
      <c r="L14" s="231"/>
      <c r="M14" s="231"/>
      <c r="N14" s="231"/>
      <c r="O14" s="231"/>
      <c r="P14" s="231"/>
      <c r="Q14" s="231"/>
      <c r="R14" s="231"/>
      <c r="S14" s="231"/>
      <c r="T14" s="231"/>
      <c r="U14" s="231"/>
      <c r="V14" s="231"/>
    </row>
    <row r="15" spans="2:22" ht="15">
      <c r="B15" s="381"/>
      <c r="C15" s="373"/>
      <c r="D15" s="393" t="s">
        <v>1029</v>
      </c>
      <c r="E15" s="392" t="s">
        <v>889</v>
      </c>
      <c r="F15" s="391">
        <v>2487.45</v>
      </c>
      <c r="G15" s="152"/>
      <c r="H15" s="151">
        <f>F15*G15</f>
        <v>0</v>
      </c>
      <c r="I15" s="231"/>
      <c r="J15" s="231"/>
      <c r="K15" s="231"/>
      <c r="L15" s="231"/>
      <c r="M15" s="231"/>
      <c r="N15" s="231"/>
      <c r="O15" s="231"/>
      <c r="P15" s="231"/>
      <c r="Q15" s="231"/>
      <c r="R15" s="231"/>
      <c r="S15" s="231"/>
      <c r="T15" s="231"/>
      <c r="U15" s="231"/>
      <c r="V15" s="231"/>
    </row>
    <row r="16" spans="2:22" ht="15.75" thickBot="1">
      <c r="B16" s="390"/>
      <c r="C16" s="389"/>
      <c r="D16" s="1119" t="s">
        <v>888</v>
      </c>
      <c r="E16" s="1119"/>
      <c r="F16" s="1119"/>
      <c r="G16" s="1120"/>
      <c r="H16" s="148">
        <f>SUM(H15)</f>
        <v>0</v>
      </c>
      <c r="I16" s="231"/>
      <c r="J16" s="231"/>
      <c r="K16" s="231"/>
      <c r="L16" s="231"/>
      <c r="M16" s="369"/>
      <c r="N16" s="369"/>
      <c r="O16" s="369"/>
      <c r="P16" s="369"/>
      <c r="Q16" s="369"/>
      <c r="R16" s="369"/>
      <c r="S16" s="369"/>
      <c r="T16" s="369"/>
      <c r="U16" s="369"/>
      <c r="V16" s="369"/>
    </row>
    <row r="17" spans="2:22" ht="15.75" thickTop="1">
      <c r="B17" s="368"/>
      <c r="C17" s="231"/>
      <c r="D17" s="231"/>
      <c r="E17" s="138"/>
      <c r="F17" s="140"/>
      <c r="G17" s="140"/>
      <c r="H17" s="140"/>
      <c r="I17" s="231"/>
      <c r="J17" s="231"/>
      <c r="K17" s="231"/>
      <c r="L17" s="231"/>
      <c r="M17" s="231"/>
      <c r="N17" s="231"/>
      <c r="O17" s="231"/>
      <c r="P17" s="231"/>
      <c r="Q17" s="231"/>
      <c r="R17" s="231"/>
      <c r="S17" s="231"/>
      <c r="T17" s="231"/>
      <c r="U17" s="231"/>
      <c r="V17" s="231"/>
    </row>
    <row r="18" spans="2:22" ht="15">
      <c r="B18" s="368" t="s">
        <v>883</v>
      </c>
      <c r="C18" s="1117" t="s">
        <v>1028</v>
      </c>
      <c r="D18" s="1117"/>
      <c r="E18" s="145" t="str">
        <f>H11</f>
        <v>nula din.</v>
      </c>
      <c r="F18" s="140"/>
      <c r="G18" s="140"/>
      <c r="H18" s="140"/>
      <c r="I18" s="231"/>
      <c r="J18" s="231"/>
      <c r="K18" s="231"/>
      <c r="L18" s="231"/>
      <c r="M18" s="231"/>
      <c r="N18" s="231"/>
      <c r="O18" s="231"/>
      <c r="P18" s="231"/>
      <c r="Q18" s="231"/>
      <c r="R18" s="231"/>
      <c r="S18" s="231"/>
      <c r="T18" s="231"/>
      <c r="U18" s="231"/>
      <c r="V18" s="231"/>
    </row>
    <row r="19" spans="2:8" ht="15">
      <c r="B19" s="368" t="s">
        <v>875</v>
      </c>
      <c r="C19" s="1117" t="s">
        <v>874</v>
      </c>
      <c r="D19" s="1117"/>
      <c r="E19" s="607">
        <f>H16</f>
        <v>0</v>
      </c>
      <c r="F19" s="140"/>
      <c r="G19" s="140"/>
      <c r="H19" s="140"/>
    </row>
    <row r="20" spans="2:8" ht="15">
      <c r="B20" s="368"/>
      <c r="C20" s="231"/>
      <c r="D20" s="140" t="s">
        <v>1027</v>
      </c>
      <c r="E20" s="137">
        <f>SUM(E19)</f>
        <v>0</v>
      </c>
      <c r="F20" s="144"/>
      <c r="G20" s="140"/>
      <c r="H20" s="140"/>
    </row>
    <row r="21" spans="2:8" ht="15">
      <c r="B21" s="368"/>
      <c r="C21" s="231"/>
      <c r="D21" s="231"/>
      <c r="E21" s="138"/>
      <c r="F21" s="140"/>
      <c r="G21" s="140"/>
      <c r="H21" s="140"/>
    </row>
    <row r="22" spans="2:8" ht="15">
      <c r="B22" s="368"/>
      <c r="C22" s="231"/>
      <c r="D22" s="231"/>
      <c r="E22" s="138"/>
      <c r="F22" s="140"/>
      <c r="G22" s="140"/>
      <c r="H22" s="140"/>
    </row>
  </sheetData>
  <sheetProtection/>
  <mergeCells count="4">
    <mergeCell ref="D11:G11"/>
    <mergeCell ref="D16:G16"/>
    <mergeCell ref="C18:D18"/>
    <mergeCell ref="C19:D1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559"/>
  <sheetViews>
    <sheetView showZeros="0" zoomScalePageLayoutView="0" workbookViewId="0" topLeftCell="A1">
      <selection activeCell="C7" sqref="C7:F7"/>
    </sheetView>
  </sheetViews>
  <sheetFormatPr defaultColWidth="9.140625" defaultRowHeight="15"/>
  <cols>
    <col min="1" max="1" width="4.57421875" style="0" customWidth="1"/>
    <col min="2" max="2" width="55.421875" style="63" customWidth="1"/>
    <col min="3" max="3" width="6.8515625" style="60" customWidth="1"/>
    <col min="4" max="4" width="9.7109375" style="59" customWidth="1"/>
    <col min="5" max="5" width="12.00390625" style="0" customWidth="1"/>
    <col min="6" max="6" width="17.140625" style="0" customWidth="1"/>
    <col min="7" max="7" width="9.140625" style="5" customWidth="1"/>
  </cols>
  <sheetData>
    <row r="1" ht="15">
      <c r="C1" s="50"/>
    </row>
    <row r="2" spans="2:3" ht="15.75">
      <c r="B2" s="80"/>
      <c r="C2" s="59"/>
    </row>
    <row r="3" ht="15">
      <c r="C3" s="59"/>
    </row>
    <row r="4" ht="15">
      <c r="C4" s="871"/>
    </row>
    <row r="5" ht="15">
      <c r="C5" s="871"/>
    </row>
    <row r="6" spans="2:3" ht="16.5" thickBot="1">
      <c r="B6" s="80" t="s">
        <v>10</v>
      </c>
      <c r="C6" s="50"/>
    </row>
    <row r="7" spans="1:6" ht="32.25" thickBot="1">
      <c r="A7" s="48" t="s">
        <v>692</v>
      </c>
      <c r="B7" s="49" t="s">
        <v>693</v>
      </c>
      <c r="C7" s="1171" t="s">
        <v>694</v>
      </c>
      <c r="D7" s="1171" t="s">
        <v>695</v>
      </c>
      <c r="E7" s="1172" t="s">
        <v>1882</v>
      </c>
      <c r="F7" s="962" t="s">
        <v>696</v>
      </c>
    </row>
    <row r="8" spans="1:6" ht="32.25" thickBot="1">
      <c r="A8" s="1055" t="s">
        <v>697</v>
      </c>
      <c r="B8" s="26" t="s">
        <v>698</v>
      </c>
      <c r="C8" s="51"/>
      <c r="D8" s="876"/>
      <c r="E8" s="892"/>
      <c r="F8" s="90"/>
    </row>
    <row r="9" spans="1:6" ht="16.5" thickBot="1">
      <c r="A9" s="1056"/>
      <c r="B9" s="19" t="s">
        <v>27</v>
      </c>
      <c r="C9" s="52" t="s">
        <v>699</v>
      </c>
      <c r="D9" s="874">
        <v>70</v>
      </c>
      <c r="E9" s="41"/>
      <c r="F9" s="892">
        <f aca="true" t="shared" si="0" ref="F9:F14">D9*E9</f>
        <v>0</v>
      </c>
    </row>
    <row r="10" spans="1:6" ht="16.5" thickBot="1">
      <c r="A10" s="1056"/>
      <c r="B10" s="19" t="s">
        <v>28</v>
      </c>
      <c r="C10" s="52" t="s">
        <v>699</v>
      </c>
      <c r="D10" s="874">
        <v>40</v>
      </c>
      <c r="E10" s="893"/>
      <c r="F10" s="892">
        <f t="shared" si="0"/>
        <v>0</v>
      </c>
    </row>
    <row r="11" spans="1:6" ht="16.5" thickBot="1">
      <c r="A11" s="1056"/>
      <c r="B11" s="19" t="s">
        <v>29</v>
      </c>
      <c r="C11" s="52" t="s">
        <v>699</v>
      </c>
      <c r="D11" s="874">
        <v>6</v>
      </c>
      <c r="E11" s="893"/>
      <c r="F11" s="892">
        <f t="shared" si="0"/>
        <v>0</v>
      </c>
    </row>
    <row r="12" spans="1:6" ht="16.5" thickBot="1">
      <c r="A12" s="1056"/>
      <c r="B12" s="19" t="s">
        <v>30</v>
      </c>
      <c r="C12" s="52" t="s">
        <v>699</v>
      </c>
      <c r="D12" s="894">
        <v>50</v>
      </c>
      <c r="E12" s="893"/>
      <c r="F12" s="892">
        <f t="shared" si="0"/>
        <v>0</v>
      </c>
    </row>
    <row r="13" spans="1:6" ht="16.5" thickBot="1">
      <c r="A13" s="1056"/>
      <c r="B13" s="19" t="s">
        <v>31</v>
      </c>
      <c r="C13" s="52" t="s">
        <v>699</v>
      </c>
      <c r="D13" s="874">
        <v>22330</v>
      </c>
      <c r="E13" s="893"/>
      <c r="F13" s="892">
        <f t="shared" si="0"/>
        <v>0</v>
      </c>
    </row>
    <row r="14" spans="1:6" ht="16.5" thickBot="1">
      <c r="A14" s="1057"/>
      <c r="B14" s="19" t="s">
        <v>32</v>
      </c>
      <c r="C14" s="52" t="s">
        <v>699</v>
      </c>
      <c r="D14" s="874">
        <v>10</v>
      </c>
      <c r="E14" s="42"/>
      <c r="F14" s="90">
        <f t="shared" si="0"/>
        <v>0</v>
      </c>
    </row>
    <row r="15" spans="1:6" ht="16.5" thickBot="1">
      <c r="A15" s="37"/>
      <c r="B15" s="18"/>
      <c r="C15" s="34"/>
      <c r="D15" s="17"/>
      <c r="E15" s="43"/>
      <c r="F15" s="892"/>
    </row>
    <row r="16" spans="1:6" ht="32.25" thickBot="1">
      <c r="A16" s="75" t="s">
        <v>700</v>
      </c>
      <c r="B16" s="32" t="s">
        <v>701</v>
      </c>
      <c r="C16" s="34"/>
      <c r="D16" s="17"/>
      <c r="E16" s="43"/>
      <c r="F16" s="6"/>
    </row>
    <row r="17" spans="1:6" ht="16.5" thickBot="1">
      <c r="A17" s="37"/>
      <c r="B17" s="18" t="s">
        <v>33</v>
      </c>
      <c r="C17" s="53" t="s">
        <v>699</v>
      </c>
      <c r="D17" s="876">
        <v>2850</v>
      </c>
      <c r="E17" s="44"/>
      <c r="F17" s="7">
        <f>D17*E17</f>
        <v>0</v>
      </c>
    </row>
    <row r="18" spans="1:6" ht="31.5">
      <c r="A18" s="74" t="s">
        <v>702</v>
      </c>
      <c r="B18" s="25" t="s">
        <v>34</v>
      </c>
      <c r="C18" s="54" t="s">
        <v>703</v>
      </c>
      <c r="D18" s="903">
        <v>6</v>
      </c>
      <c r="E18" s="87"/>
      <c r="F18" s="90">
        <f>D18*E18</f>
        <v>0</v>
      </c>
    </row>
    <row r="19" spans="1:6" ht="16.5" thickBot="1">
      <c r="A19" s="35"/>
      <c r="B19" s="26"/>
      <c r="C19" s="51"/>
      <c r="D19" s="51"/>
      <c r="E19" s="86"/>
      <c r="F19" s="7"/>
    </row>
    <row r="20" spans="1:6" ht="48" thickBot="1">
      <c r="A20" s="1055" t="s">
        <v>704</v>
      </c>
      <c r="B20" s="32" t="s">
        <v>35</v>
      </c>
      <c r="C20" s="53"/>
      <c r="D20" s="876"/>
      <c r="E20" s="44"/>
      <c r="F20" s="7"/>
    </row>
    <row r="21" spans="1:6" ht="16.5" thickBot="1">
      <c r="A21" s="1056"/>
      <c r="B21" s="18" t="s">
        <v>36</v>
      </c>
      <c r="C21" s="53" t="s">
        <v>703</v>
      </c>
      <c r="D21" s="876">
        <v>18</v>
      </c>
      <c r="E21" s="44"/>
      <c r="F21" s="7">
        <f>D21*E21</f>
        <v>0</v>
      </c>
    </row>
    <row r="22" spans="1:6" ht="16.5" thickBot="1">
      <c r="A22" s="1056"/>
      <c r="B22" s="18" t="s">
        <v>37</v>
      </c>
      <c r="C22" s="53" t="s">
        <v>703</v>
      </c>
      <c r="D22" s="876">
        <v>30</v>
      </c>
      <c r="E22" s="44"/>
      <c r="F22" s="7">
        <f>D22*E22</f>
        <v>0</v>
      </c>
    </row>
    <row r="23" spans="1:6" ht="16.5" thickBot="1">
      <c r="A23" s="1056"/>
      <c r="B23" s="18" t="s">
        <v>38</v>
      </c>
      <c r="C23" s="53" t="s">
        <v>703</v>
      </c>
      <c r="D23" s="876">
        <v>2</v>
      </c>
      <c r="E23" s="44"/>
      <c r="F23" s="7">
        <f>D23*E23</f>
        <v>0</v>
      </c>
    </row>
    <row r="24" spans="1:6" ht="16.5" thickBot="1">
      <c r="A24" s="1056"/>
      <c r="B24" s="18" t="s">
        <v>39</v>
      </c>
      <c r="C24" s="53" t="s">
        <v>703</v>
      </c>
      <c r="D24" s="876">
        <v>1</v>
      </c>
      <c r="E24" s="44"/>
      <c r="F24" s="7">
        <f>D24*E24</f>
        <v>0</v>
      </c>
    </row>
    <row r="25" spans="1:6" ht="16.5" thickBot="1">
      <c r="A25" s="1057"/>
      <c r="B25" s="18" t="s">
        <v>40</v>
      </c>
      <c r="C25" s="53" t="s">
        <v>703</v>
      </c>
      <c r="D25" s="876">
        <v>4</v>
      </c>
      <c r="E25" s="44"/>
      <c r="F25" s="7">
        <f>D25*E25</f>
        <v>0</v>
      </c>
    </row>
    <row r="26" spans="1:6" ht="16.5" thickBot="1">
      <c r="A26" s="37"/>
      <c r="B26" s="18"/>
      <c r="C26" s="53"/>
      <c r="D26" s="876"/>
      <c r="E26" s="44"/>
      <c r="F26" s="7"/>
    </row>
    <row r="27" spans="1:6" ht="63.75" thickBot="1">
      <c r="A27" s="1049" t="s">
        <v>705</v>
      </c>
      <c r="B27" s="32" t="s">
        <v>41</v>
      </c>
      <c r="C27" s="53"/>
      <c r="D27" s="876"/>
      <c r="E27" s="44"/>
      <c r="F27" s="7"/>
    </row>
    <row r="28" spans="1:6" ht="16.5" thickBot="1">
      <c r="A28" s="1050"/>
      <c r="B28" s="19" t="s">
        <v>706</v>
      </c>
      <c r="C28" s="53" t="s">
        <v>703</v>
      </c>
      <c r="D28" s="587">
        <v>1</v>
      </c>
      <c r="E28" s="45"/>
      <c r="F28" s="7">
        <f>D28*E28</f>
        <v>0</v>
      </c>
    </row>
    <row r="29" spans="1:6" ht="16.5" thickBot="1">
      <c r="A29" s="1051"/>
      <c r="B29" s="19" t="s">
        <v>707</v>
      </c>
      <c r="C29" s="53" t="s">
        <v>703</v>
      </c>
      <c r="D29" s="587">
        <v>1</v>
      </c>
      <c r="E29" s="45"/>
      <c r="F29" s="7">
        <f>D29*E29</f>
        <v>0</v>
      </c>
    </row>
    <row r="30" spans="1:6" ht="16.5" thickBot="1">
      <c r="A30" s="37"/>
      <c r="B30" s="18"/>
      <c r="C30" s="53"/>
      <c r="D30" s="876"/>
      <c r="E30" s="44"/>
      <c r="F30" s="902"/>
    </row>
    <row r="31" spans="1:6" ht="63.75" thickBot="1">
      <c r="A31" s="1055" t="s">
        <v>708</v>
      </c>
      <c r="B31" s="32" t="s">
        <v>42</v>
      </c>
      <c r="C31" s="53"/>
      <c r="D31" s="876"/>
      <c r="E31" s="44"/>
      <c r="F31" s="892"/>
    </row>
    <row r="32" spans="1:6" ht="16.5" thickBot="1">
      <c r="A32" s="1056"/>
      <c r="B32" s="19" t="s">
        <v>709</v>
      </c>
      <c r="C32" s="53" t="s">
        <v>703</v>
      </c>
      <c r="D32" s="587">
        <v>27</v>
      </c>
      <c r="E32" s="45"/>
      <c r="F32" s="892">
        <f aca="true" t="shared" si="1" ref="F32:F49">D32*E32</f>
        <v>0</v>
      </c>
    </row>
    <row r="33" spans="1:6" ht="16.5" thickBot="1">
      <c r="A33" s="1056"/>
      <c r="B33" s="19" t="s">
        <v>710</v>
      </c>
      <c r="C33" s="53" t="s">
        <v>703</v>
      </c>
      <c r="D33" s="587">
        <v>9</v>
      </c>
      <c r="E33" s="45"/>
      <c r="F33" s="6">
        <f t="shared" si="1"/>
        <v>0</v>
      </c>
    </row>
    <row r="34" spans="1:6" ht="16.5" thickBot="1">
      <c r="A34" s="1056"/>
      <c r="B34" s="19" t="s">
        <v>711</v>
      </c>
      <c r="C34" s="53" t="s">
        <v>703</v>
      </c>
      <c r="D34" s="587">
        <v>48</v>
      </c>
      <c r="E34" s="45"/>
      <c r="F34" s="7">
        <f t="shared" si="1"/>
        <v>0</v>
      </c>
    </row>
    <row r="35" spans="1:6" ht="16.5" thickBot="1">
      <c r="A35" s="1056"/>
      <c r="B35" s="19" t="s">
        <v>712</v>
      </c>
      <c r="C35" s="53" t="s">
        <v>703</v>
      </c>
      <c r="D35" s="587">
        <v>36</v>
      </c>
      <c r="E35" s="45"/>
      <c r="F35" s="7">
        <f t="shared" si="1"/>
        <v>0</v>
      </c>
    </row>
    <row r="36" spans="1:6" ht="16.5" thickBot="1">
      <c r="A36" s="1056"/>
      <c r="B36" s="19" t="s">
        <v>713</v>
      </c>
      <c r="C36" s="53" t="s">
        <v>703</v>
      </c>
      <c r="D36" s="587">
        <v>11</v>
      </c>
      <c r="E36" s="45"/>
      <c r="F36" s="7">
        <f t="shared" si="1"/>
        <v>0</v>
      </c>
    </row>
    <row r="37" spans="1:6" ht="16.5" thickBot="1">
      <c r="A37" s="1056"/>
      <c r="B37" s="19" t="s">
        <v>714</v>
      </c>
      <c r="C37" s="53" t="s">
        <v>703</v>
      </c>
      <c r="D37" s="587">
        <v>12</v>
      </c>
      <c r="E37" s="45"/>
      <c r="F37" s="7">
        <f t="shared" si="1"/>
        <v>0</v>
      </c>
    </row>
    <row r="38" spans="1:6" ht="16.5" thickBot="1">
      <c r="A38" s="1056"/>
      <c r="B38" s="19" t="s">
        <v>715</v>
      </c>
      <c r="C38" s="53" t="s">
        <v>703</v>
      </c>
      <c r="D38" s="587">
        <v>15</v>
      </c>
      <c r="E38" s="45"/>
      <c r="F38" s="7">
        <f t="shared" si="1"/>
        <v>0</v>
      </c>
    </row>
    <row r="39" spans="1:6" ht="16.5" thickBot="1">
      <c r="A39" s="1056"/>
      <c r="B39" s="19" t="s">
        <v>707</v>
      </c>
      <c r="C39" s="53" t="s">
        <v>703</v>
      </c>
      <c r="D39" s="587">
        <v>9</v>
      </c>
      <c r="E39" s="45"/>
      <c r="F39" s="7">
        <f t="shared" si="1"/>
        <v>0</v>
      </c>
    </row>
    <row r="40" spans="1:6" ht="16.5" thickBot="1">
      <c r="A40" s="1056"/>
      <c r="B40" s="19" t="s">
        <v>716</v>
      </c>
      <c r="C40" s="53" t="s">
        <v>703</v>
      </c>
      <c r="D40" s="587">
        <v>9</v>
      </c>
      <c r="E40" s="45"/>
      <c r="F40" s="902">
        <f t="shared" si="1"/>
        <v>0</v>
      </c>
    </row>
    <row r="41" spans="1:6" ht="16.5" thickBot="1">
      <c r="A41" s="1056"/>
      <c r="B41" s="19" t="s">
        <v>717</v>
      </c>
      <c r="C41" s="53" t="s">
        <v>703</v>
      </c>
      <c r="D41" s="587">
        <v>5</v>
      </c>
      <c r="E41" s="45"/>
      <c r="F41" s="892">
        <f t="shared" si="1"/>
        <v>0</v>
      </c>
    </row>
    <row r="42" spans="1:6" ht="16.5" thickBot="1">
      <c r="A42" s="1056"/>
      <c r="B42" s="19" t="s">
        <v>718</v>
      </c>
      <c r="C42" s="53" t="s">
        <v>703</v>
      </c>
      <c r="D42" s="587">
        <v>18</v>
      </c>
      <c r="E42" s="45"/>
      <c r="F42" s="6">
        <f t="shared" si="1"/>
        <v>0</v>
      </c>
    </row>
    <row r="43" spans="1:6" ht="16.5" thickBot="1">
      <c r="A43" s="1056"/>
      <c r="B43" s="19" t="s">
        <v>719</v>
      </c>
      <c r="C43" s="53" t="s">
        <v>703</v>
      </c>
      <c r="D43" s="587">
        <v>6</v>
      </c>
      <c r="E43" s="45"/>
      <c r="F43" s="7">
        <f t="shared" si="1"/>
        <v>0</v>
      </c>
    </row>
    <row r="44" spans="1:6" ht="16.5" thickBot="1">
      <c r="A44" s="1056"/>
      <c r="B44" s="19" t="s">
        <v>720</v>
      </c>
      <c r="C44" s="53" t="s">
        <v>703</v>
      </c>
      <c r="D44" s="587">
        <v>3</v>
      </c>
      <c r="E44" s="45"/>
      <c r="F44" s="7">
        <f t="shared" si="1"/>
        <v>0</v>
      </c>
    </row>
    <row r="45" spans="1:6" ht="16.5" thickBot="1">
      <c r="A45" s="1056"/>
      <c r="B45" s="19" t="s">
        <v>721</v>
      </c>
      <c r="C45" s="53" t="s">
        <v>703</v>
      </c>
      <c r="D45" s="587">
        <v>6</v>
      </c>
      <c r="E45" s="45"/>
      <c r="F45" s="7">
        <f t="shared" si="1"/>
        <v>0</v>
      </c>
    </row>
    <row r="46" spans="1:6" ht="16.5" thickBot="1">
      <c r="A46" s="1056"/>
      <c r="B46" s="19" t="s">
        <v>722</v>
      </c>
      <c r="C46" s="53" t="s">
        <v>703</v>
      </c>
      <c r="D46" s="587">
        <v>6</v>
      </c>
      <c r="E46" s="45"/>
      <c r="F46" s="902">
        <f t="shared" si="1"/>
        <v>0</v>
      </c>
    </row>
    <row r="47" spans="1:6" ht="16.5" thickBot="1">
      <c r="A47" s="1056"/>
      <c r="B47" s="19" t="s">
        <v>723</v>
      </c>
      <c r="C47" s="53" t="s">
        <v>703</v>
      </c>
      <c r="D47" s="77">
        <v>3</v>
      </c>
      <c r="E47" s="45"/>
      <c r="F47" s="892">
        <f t="shared" si="1"/>
        <v>0</v>
      </c>
    </row>
    <row r="48" spans="1:6" ht="16.5" thickBot="1">
      <c r="A48" s="1056"/>
      <c r="B48" s="19" t="s">
        <v>724</v>
      </c>
      <c r="C48" s="53" t="s">
        <v>703</v>
      </c>
      <c r="D48" s="587">
        <v>9</v>
      </c>
      <c r="E48" s="45"/>
      <c r="F48" s="892">
        <f t="shared" si="1"/>
        <v>0</v>
      </c>
    </row>
    <row r="49" spans="1:6" ht="16.5" thickBot="1">
      <c r="A49" s="1057"/>
      <c r="B49" s="20" t="s">
        <v>725</v>
      </c>
      <c r="C49" s="54" t="s">
        <v>703</v>
      </c>
      <c r="D49" s="582">
        <v>3</v>
      </c>
      <c r="E49" s="46"/>
      <c r="F49" s="90">
        <f t="shared" si="1"/>
        <v>0</v>
      </c>
    </row>
    <row r="50" spans="1:6" ht="16.5" thickBot="1">
      <c r="A50" s="37"/>
      <c r="B50" s="904"/>
      <c r="C50" s="907"/>
      <c r="D50" s="899"/>
      <c r="E50" s="899"/>
      <c r="F50" s="905"/>
    </row>
    <row r="51" spans="1:6" ht="15.75">
      <c r="A51" s="1055" t="s">
        <v>726</v>
      </c>
      <c r="B51" s="906" t="s">
        <v>727</v>
      </c>
      <c r="C51" s="903"/>
      <c r="D51" s="900"/>
      <c r="E51" s="901"/>
      <c r="F51" s="1067"/>
    </row>
    <row r="52" spans="1:6" ht="16.5" thickBot="1">
      <c r="A52" s="1056"/>
      <c r="B52" s="33" t="s">
        <v>43</v>
      </c>
      <c r="C52" s="875"/>
      <c r="D52" s="898"/>
      <c r="E52" s="896"/>
      <c r="F52" s="1061"/>
    </row>
    <row r="53" spans="1:6" ht="16.5" thickBot="1">
      <c r="A53" s="1056"/>
      <c r="B53" s="18" t="s">
        <v>728</v>
      </c>
      <c r="C53" s="53" t="s">
        <v>703</v>
      </c>
      <c r="D53" s="587">
        <v>4</v>
      </c>
      <c r="E53" s="45"/>
      <c r="F53" s="7">
        <f>D53*E53</f>
        <v>0</v>
      </c>
    </row>
    <row r="54" spans="1:6" ht="16.5" thickBot="1">
      <c r="A54" s="1056"/>
      <c r="B54" s="18" t="s">
        <v>729</v>
      </c>
      <c r="C54" s="53" t="s">
        <v>703</v>
      </c>
      <c r="D54" s="587">
        <v>1</v>
      </c>
      <c r="E54" s="45"/>
      <c r="F54" s="7">
        <f>D54*E54</f>
        <v>0</v>
      </c>
    </row>
    <row r="55" spans="1:6" ht="16.5" thickBot="1">
      <c r="A55" s="1057"/>
      <c r="B55" s="18"/>
      <c r="C55" s="53"/>
      <c r="D55" s="587"/>
      <c r="E55" s="45"/>
      <c r="F55" s="902"/>
    </row>
    <row r="56" spans="1:6" ht="32.25" thickBot="1">
      <c r="A56" s="36" t="s">
        <v>692</v>
      </c>
      <c r="B56" s="32" t="s">
        <v>730</v>
      </c>
      <c r="C56" s="34" t="s">
        <v>694</v>
      </c>
      <c r="D56" s="17" t="s">
        <v>731</v>
      </c>
      <c r="E56" s="43"/>
      <c r="F56" s="892"/>
    </row>
    <row r="57" spans="1:6" ht="48" thickBot="1">
      <c r="A57" s="1055">
        <v>8</v>
      </c>
      <c r="B57" s="32" t="s">
        <v>732</v>
      </c>
      <c r="C57" s="53"/>
      <c r="D57" s="587"/>
      <c r="E57" s="45"/>
      <c r="F57" s="90"/>
    </row>
    <row r="58" spans="1:6" ht="16.5" thickBot="1">
      <c r="A58" s="1057"/>
      <c r="B58" s="19" t="s">
        <v>733</v>
      </c>
      <c r="C58" s="53" t="s">
        <v>703</v>
      </c>
      <c r="D58" s="587">
        <v>2</v>
      </c>
      <c r="E58" s="45"/>
      <c r="F58" s="892">
        <f>D58*E58</f>
        <v>0</v>
      </c>
    </row>
    <row r="59" spans="1:6" ht="16.5" thickBot="1">
      <c r="A59" s="36"/>
      <c r="B59" s="32"/>
      <c r="C59" s="34"/>
      <c r="D59" s="17"/>
      <c r="E59" s="43"/>
      <c r="F59" s="892"/>
    </row>
    <row r="60" spans="1:6" ht="31.5">
      <c r="A60" s="1055" t="s">
        <v>734</v>
      </c>
      <c r="B60" s="30" t="s">
        <v>735</v>
      </c>
      <c r="C60" s="54"/>
      <c r="D60" s="897"/>
      <c r="E60" s="46"/>
      <c r="F60" s="1066"/>
    </row>
    <row r="61" spans="1:6" ht="16.5" thickBot="1">
      <c r="A61" s="1056"/>
      <c r="B61" s="31" t="s">
        <v>736</v>
      </c>
      <c r="C61" s="51"/>
      <c r="D61" s="898"/>
      <c r="E61" s="47"/>
      <c r="F61" s="1066"/>
    </row>
    <row r="62" spans="1:6" ht="16.5" thickBot="1">
      <c r="A62" s="1056"/>
      <c r="B62" s="19" t="s">
        <v>737</v>
      </c>
      <c r="C62" s="53" t="s">
        <v>703</v>
      </c>
      <c r="D62" s="587">
        <v>2</v>
      </c>
      <c r="E62" s="45"/>
      <c r="F62" s="892">
        <f>D62*E62</f>
        <v>0</v>
      </c>
    </row>
    <row r="63" spans="1:6" ht="16.5" thickBot="1">
      <c r="A63" s="1056"/>
      <c r="B63" s="19" t="s">
        <v>738</v>
      </c>
      <c r="C63" s="53" t="s">
        <v>703</v>
      </c>
      <c r="D63" s="587">
        <v>4</v>
      </c>
      <c r="E63" s="45"/>
      <c r="F63" s="892">
        <f>D63*E63</f>
        <v>0</v>
      </c>
    </row>
    <row r="64" spans="1:6" ht="16.5" thickBot="1">
      <c r="A64" s="1057"/>
      <c r="B64" s="19" t="s">
        <v>739</v>
      </c>
      <c r="C64" s="53" t="s">
        <v>703</v>
      </c>
      <c r="D64" s="587">
        <v>2</v>
      </c>
      <c r="E64" s="45"/>
      <c r="F64" s="892">
        <f>D64*E64</f>
        <v>0</v>
      </c>
    </row>
    <row r="65" spans="1:6" ht="16.5" thickBot="1">
      <c r="A65" s="37"/>
      <c r="B65" s="19"/>
      <c r="C65" s="52"/>
      <c r="D65" s="587"/>
      <c r="E65" s="45"/>
      <c r="F65" s="892"/>
    </row>
    <row r="66" spans="1:6" ht="31.5">
      <c r="A66" s="1049" t="s">
        <v>740</v>
      </c>
      <c r="B66" s="30" t="s">
        <v>741</v>
      </c>
      <c r="C66" s="55"/>
      <c r="D66" s="1062"/>
      <c r="E66" s="1064"/>
      <c r="F66" s="1066"/>
    </row>
    <row r="67" spans="1:6" ht="16.5" thickBot="1">
      <c r="A67" s="1050"/>
      <c r="B67" s="31" t="s">
        <v>742</v>
      </c>
      <c r="C67" s="56"/>
      <c r="D67" s="1063"/>
      <c r="E67" s="1065"/>
      <c r="F67" s="1066"/>
    </row>
    <row r="68" spans="1:6" ht="16.5" thickBot="1">
      <c r="A68" s="1051"/>
      <c r="B68" s="19" t="s">
        <v>743</v>
      </c>
      <c r="C68" s="52" t="s">
        <v>703</v>
      </c>
      <c r="D68" s="587">
        <v>6</v>
      </c>
      <c r="E68" s="45"/>
      <c r="F68" s="892">
        <f>D68*E68</f>
        <v>0</v>
      </c>
    </row>
    <row r="69" spans="1:6" ht="16.5" thickBot="1">
      <c r="A69" s="37"/>
      <c r="B69" s="19"/>
      <c r="C69" s="52"/>
      <c r="D69" s="587"/>
      <c r="E69" s="45"/>
      <c r="F69" s="892"/>
    </row>
    <row r="70" spans="1:6" ht="32.25" thickBot="1">
      <c r="A70" s="1055" t="s">
        <v>744</v>
      </c>
      <c r="B70" s="27" t="s">
        <v>745</v>
      </c>
      <c r="C70" s="559"/>
      <c r="D70" s="908"/>
      <c r="E70" s="560"/>
      <c r="F70" s="90">
        <f>D70*E70</f>
        <v>0</v>
      </c>
    </row>
    <row r="71" spans="1:6" ht="16.5" thickBot="1">
      <c r="A71" s="1056"/>
      <c r="B71" s="19" t="s">
        <v>746</v>
      </c>
      <c r="C71" s="52" t="s">
        <v>703</v>
      </c>
      <c r="D71" s="587">
        <v>2</v>
      </c>
      <c r="E71" s="45"/>
      <c r="F71" s="892">
        <f>D71*E71</f>
        <v>0</v>
      </c>
    </row>
    <row r="72" spans="1:6" ht="16.5" thickBot="1">
      <c r="A72" s="1056"/>
      <c r="B72" s="19" t="s">
        <v>747</v>
      </c>
      <c r="C72" s="52" t="s">
        <v>703</v>
      </c>
      <c r="D72" s="587">
        <v>2</v>
      </c>
      <c r="E72" s="45"/>
      <c r="F72" s="892">
        <f>D72*E72</f>
        <v>0</v>
      </c>
    </row>
    <row r="73" spans="1:6" ht="16.5" thickBot="1">
      <c r="A73" s="1057"/>
      <c r="B73" s="19" t="s">
        <v>748</v>
      </c>
      <c r="C73" s="52" t="s">
        <v>703</v>
      </c>
      <c r="D73" s="587">
        <v>4</v>
      </c>
      <c r="E73" s="45"/>
      <c r="F73" s="892">
        <f>D73*E73</f>
        <v>0</v>
      </c>
    </row>
    <row r="74" spans="1:6" ht="16.5" thickBot="1">
      <c r="A74" s="37"/>
      <c r="B74" s="19"/>
      <c r="C74" s="52"/>
      <c r="D74" s="77"/>
      <c r="E74" s="45"/>
      <c r="F74" s="892"/>
    </row>
    <row r="75" spans="1:6" ht="32.25" thickBot="1">
      <c r="A75" s="1055" t="s">
        <v>749</v>
      </c>
      <c r="B75" s="27" t="s">
        <v>750</v>
      </c>
      <c r="C75" s="52"/>
      <c r="D75" s="587"/>
      <c r="E75" s="45"/>
      <c r="F75" s="6"/>
    </row>
    <row r="76" spans="1:6" ht="15.75">
      <c r="A76" s="1056"/>
      <c r="B76" s="20" t="s">
        <v>751</v>
      </c>
      <c r="C76" s="55" t="s">
        <v>703</v>
      </c>
      <c r="D76" s="1045">
        <v>15</v>
      </c>
      <c r="E76" s="1041"/>
      <c r="F76" s="1060">
        <f>D76*E76</f>
        <v>0</v>
      </c>
    </row>
    <row r="77" spans="1:6" ht="16.5" thickBot="1">
      <c r="A77" s="1056"/>
      <c r="B77" s="21" t="s">
        <v>752</v>
      </c>
      <c r="C77" s="56"/>
      <c r="D77" s="1046"/>
      <c r="E77" s="1042"/>
      <c r="F77" s="1061"/>
    </row>
    <row r="78" spans="1:6" ht="15.75">
      <c r="A78" s="1056"/>
      <c r="B78" s="20" t="s">
        <v>751</v>
      </c>
      <c r="C78" s="55" t="s">
        <v>703</v>
      </c>
      <c r="D78" s="1045">
        <v>9</v>
      </c>
      <c r="E78" s="1041"/>
      <c r="F78" s="1060">
        <f>D78*E78</f>
        <v>0</v>
      </c>
    </row>
    <row r="79" spans="1:6" ht="16.5" thickBot="1">
      <c r="A79" s="1056"/>
      <c r="B79" s="21" t="s">
        <v>753</v>
      </c>
      <c r="C79" s="56"/>
      <c r="D79" s="1046"/>
      <c r="E79" s="1042"/>
      <c r="F79" s="1061"/>
    </row>
    <row r="80" spans="1:6" ht="15.75">
      <c r="A80" s="1056"/>
      <c r="B80" s="20" t="s">
        <v>751</v>
      </c>
      <c r="C80" s="55" t="s">
        <v>703</v>
      </c>
      <c r="D80" s="1045">
        <v>4</v>
      </c>
      <c r="E80" s="1041"/>
      <c r="F80" s="1060">
        <f>D80*E80</f>
        <v>0</v>
      </c>
    </row>
    <row r="81" spans="1:6" ht="16.5" thickBot="1">
      <c r="A81" s="1056"/>
      <c r="B81" s="21" t="s">
        <v>754</v>
      </c>
      <c r="C81" s="56"/>
      <c r="D81" s="1046"/>
      <c r="E81" s="1042"/>
      <c r="F81" s="1061"/>
    </row>
    <row r="82" spans="1:6" ht="15.75">
      <c r="A82" s="1056"/>
      <c r="B82" s="20" t="s">
        <v>751</v>
      </c>
      <c r="C82" s="55" t="s">
        <v>703</v>
      </c>
      <c r="D82" s="1045">
        <v>4</v>
      </c>
      <c r="E82" s="1041"/>
      <c r="F82" s="1060">
        <f>D82*E82</f>
        <v>0</v>
      </c>
    </row>
    <row r="83" spans="1:6" ht="16.5" thickBot="1">
      <c r="A83" s="1056"/>
      <c r="B83" s="21" t="s">
        <v>755</v>
      </c>
      <c r="C83" s="56"/>
      <c r="D83" s="1046"/>
      <c r="E83" s="1042"/>
      <c r="F83" s="1061"/>
    </row>
    <row r="84" spans="1:6" ht="47.25">
      <c r="A84" s="1056"/>
      <c r="B84" s="20" t="s">
        <v>756</v>
      </c>
      <c r="C84" s="888" t="s">
        <v>703</v>
      </c>
      <c r="D84" s="85">
        <v>430</v>
      </c>
      <c r="E84" s="895"/>
      <c r="F84" s="1060">
        <f>D84*E84</f>
        <v>0</v>
      </c>
    </row>
    <row r="85" spans="1:6" ht="15.75">
      <c r="A85" s="1056"/>
      <c r="B85" s="29" t="s">
        <v>97</v>
      </c>
      <c r="C85" s="877"/>
      <c r="D85" s="563"/>
      <c r="E85" s="901"/>
      <c r="F85" s="1066"/>
    </row>
    <row r="86" spans="1:6" ht="15.75">
      <c r="A86" s="1056"/>
      <c r="B86" s="22" t="s">
        <v>757</v>
      </c>
      <c r="C86" s="877"/>
      <c r="D86" s="563"/>
      <c r="E86" s="901"/>
      <c r="F86" s="1066"/>
    </row>
    <row r="87" spans="1:6" ht="15.75">
      <c r="A87" s="1056"/>
      <c r="B87" s="22" t="s">
        <v>758</v>
      </c>
      <c r="C87" s="877"/>
      <c r="D87" s="563"/>
      <c r="E87" s="901"/>
      <c r="F87" s="1066"/>
    </row>
    <row r="88" spans="1:6" ht="15.75">
      <c r="A88" s="1056"/>
      <c r="B88" s="22" t="s">
        <v>759</v>
      </c>
      <c r="C88" s="877"/>
      <c r="D88" s="563"/>
      <c r="E88" s="901"/>
      <c r="F88" s="1066"/>
    </row>
    <row r="89" spans="1:6" ht="15.75">
      <c r="A89" s="1056"/>
      <c r="B89" s="22" t="s">
        <v>760</v>
      </c>
      <c r="C89" s="877"/>
      <c r="D89" s="563"/>
      <c r="E89" s="901"/>
      <c r="F89" s="1066"/>
    </row>
    <row r="90" spans="1:6" ht="16.5" thickBot="1">
      <c r="A90" s="1056"/>
      <c r="B90" s="21" t="s">
        <v>761</v>
      </c>
      <c r="C90" s="878"/>
      <c r="D90" s="557"/>
      <c r="E90" s="896"/>
      <c r="F90" s="1061"/>
    </row>
    <row r="91" spans="1:6" ht="15.75">
      <c r="A91" s="1056"/>
      <c r="B91" s="20" t="s">
        <v>762</v>
      </c>
      <c r="C91" s="922" t="s">
        <v>703</v>
      </c>
      <c r="D91" s="1058">
        <v>8</v>
      </c>
      <c r="E91" s="1047"/>
      <c r="F91" s="1060">
        <f>D91*E91</f>
        <v>0</v>
      </c>
    </row>
    <row r="92" spans="1:6" ht="16.5" thickBot="1">
      <c r="A92" s="1057"/>
      <c r="B92" s="21" t="s">
        <v>763</v>
      </c>
      <c r="C92" s="561"/>
      <c r="D92" s="1059"/>
      <c r="E92" s="1048"/>
      <c r="F92" s="1061"/>
    </row>
    <row r="93" spans="1:6" ht="16.5" thickBot="1">
      <c r="A93" s="37"/>
      <c r="B93" s="19"/>
      <c r="C93" s="52"/>
      <c r="D93" s="587"/>
      <c r="E93" s="45"/>
      <c r="F93" s="7"/>
    </row>
    <row r="94" spans="1:6" ht="32.25" thickBot="1">
      <c r="A94" s="1049" t="s">
        <v>764</v>
      </c>
      <c r="B94" s="27" t="s">
        <v>765</v>
      </c>
      <c r="C94" s="52"/>
      <c r="D94" s="587"/>
      <c r="E94" s="45"/>
      <c r="F94" s="7"/>
    </row>
    <row r="95" spans="1:6" ht="15.75">
      <c r="A95" s="1050"/>
      <c r="B95" s="20" t="s">
        <v>762</v>
      </c>
      <c r="C95" s="888" t="s">
        <v>703</v>
      </c>
      <c r="D95" s="1039">
        <v>4</v>
      </c>
      <c r="E95" s="1041"/>
      <c r="F95" s="1060">
        <f>D95*E95</f>
        <v>0</v>
      </c>
    </row>
    <row r="96" spans="1:6" ht="16.5" thickBot="1">
      <c r="A96" s="1051"/>
      <c r="B96" s="21" t="s">
        <v>766</v>
      </c>
      <c r="C96" s="878"/>
      <c r="D96" s="1040"/>
      <c r="E96" s="1042"/>
      <c r="F96" s="1061"/>
    </row>
    <row r="97" spans="1:6" ht="16.5" thickBot="1">
      <c r="A97" s="37"/>
      <c r="B97" s="19"/>
      <c r="C97" s="52"/>
      <c r="D97" s="587"/>
      <c r="E97" s="45"/>
      <c r="F97" s="7"/>
    </row>
    <row r="98" spans="1:6" ht="16.5" thickBot="1">
      <c r="A98" s="1049" t="s">
        <v>767</v>
      </c>
      <c r="B98" s="27" t="s">
        <v>768</v>
      </c>
      <c r="C98" s="52"/>
      <c r="D98" s="587"/>
      <c r="E98" s="45"/>
      <c r="F98" s="7"/>
    </row>
    <row r="99" spans="1:6" ht="31.5">
      <c r="A99" s="1050"/>
      <c r="B99" s="20" t="s">
        <v>44</v>
      </c>
      <c r="C99" s="888" t="s">
        <v>703</v>
      </c>
      <c r="D99" s="912">
        <v>173</v>
      </c>
      <c r="E99" s="909"/>
      <c r="F99" s="1060">
        <f>D99*E99</f>
        <v>0</v>
      </c>
    </row>
    <row r="100" spans="1:6" ht="15.75">
      <c r="A100" s="1050"/>
      <c r="B100" s="22" t="s">
        <v>769</v>
      </c>
      <c r="C100" s="877"/>
      <c r="D100" s="913"/>
      <c r="E100" s="910"/>
      <c r="F100" s="1066"/>
    </row>
    <row r="101" spans="1:6" ht="32.25" thickBot="1">
      <c r="A101" s="1050"/>
      <c r="B101" s="21" t="s">
        <v>770</v>
      </c>
      <c r="C101" s="878"/>
      <c r="D101" s="914"/>
      <c r="E101" s="911"/>
      <c r="F101" s="1061"/>
    </row>
    <row r="102" spans="1:6" ht="16.5" thickBot="1">
      <c r="A102" s="1051"/>
      <c r="B102" s="19"/>
      <c r="C102" s="52"/>
      <c r="D102" s="587"/>
      <c r="E102" s="45"/>
      <c r="F102" s="7"/>
    </row>
    <row r="103" spans="1:6" ht="16.5" thickBot="1">
      <c r="A103" s="38"/>
      <c r="B103" s="20"/>
      <c r="C103" s="55"/>
      <c r="D103" s="587"/>
      <c r="E103" s="46"/>
      <c r="F103" s="7"/>
    </row>
    <row r="104" spans="1:6" ht="16.5" thickBot="1">
      <c r="A104" s="1049" t="s">
        <v>771</v>
      </c>
      <c r="B104" s="27" t="s">
        <v>772</v>
      </c>
      <c r="C104" s="52"/>
      <c r="D104" s="587"/>
      <c r="E104" s="45"/>
      <c r="F104" s="7"/>
    </row>
    <row r="105" spans="1:6" ht="32.25" thickBot="1">
      <c r="A105" s="1050"/>
      <c r="B105" s="19" t="s">
        <v>773</v>
      </c>
      <c r="C105" s="52" t="s">
        <v>703</v>
      </c>
      <c r="D105" s="874">
        <v>2692</v>
      </c>
      <c r="E105" s="42"/>
      <c r="F105" s="7">
        <f>D105*E105</f>
        <v>0</v>
      </c>
    </row>
    <row r="106" spans="1:6" ht="32.25" thickBot="1">
      <c r="A106" s="1050"/>
      <c r="B106" s="19" t="s">
        <v>774</v>
      </c>
      <c r="C106" s="52" t="s">
        <v>703</v>
      </c>
      <c r="D106" s="581">
        <v>198</v>
      </c>
      <c r="E106" s="42"/>
      <c r="F106" s="7">
        <f>D106*E106</f>
        <v>0</v>
      </c>
    </row>
    <row r="107" spans="1:6" ht="15.75">
      <c r="A107" s="1050"/>
      <c r="B107" s="20" t="s">
        <v>775</v>
      </c>
      <c r="C107" s="888" t="s">
        <v>703</v>
      </c>
      <c r="D107" s="912">
        <v>70</v>
      </c>
      <c r="E107" s="909"/>
      <c r="F107" s="1060">
        <f>D107*E107</f>
        <v>0</v>
      </c>
    </row>
    <row r="108" spans="1:6" ht="16.5" thickBot="1">
      <c r="A108" s="1050"/>
      <c r="B108" s="21" t="s">
        <v>776</v>
      </c>
      <c r="C108" s="878"/>
      <c r="D108" s="914"/>
      <c r="E108" s="911"/>
      <c r="F108" s="1061"/>
    </row>
    <row r="109" spans="1:6" ht="15.75">
      <c r="A109" s="1050"/>
      <c r="B109" s="20" t="s">
        <v>777</v>
      </c>
      <c r="C109" s="888" t="s">
        <v>703</v>
      </c>
      <c r="D109" s="912">
        <v>138</v>
      </c>
      <c r="E109" s="915"/>
      <c r="F109" s="902">
        <f>D109*E109</f>
        <v>0</v>
      </c>
    </row>
    <row r="110" spans="1:6" ht="15.75">
      <c r="A110" s="1050"/>
      <c r="B110" s="22" t="s">
        <v>778</v>
      </c>
      <c r="C110" s="877"/>
      <c r="D110" s="913"/>
      <c r="E110" s="916"/>
      <c r="F110" s="90"/>
    </row>
    <row r="111" spans="1:6" ht="16.5" thickBot="1">
      <c r="A111" s="1050"/>
      <c r="B111" s="21" t="s">
        <v>779</v>
      </c>
      <c r="C111" s="878"/>
      <c r="D111" s="914"/>
      <c r="E111" s="917"/>
      <c r="F111" s="6"/>
    </row>
    <row r="112" spans="1:6" ht="31.5">
      <c r="A112" s="1050"/>
      <c r="B112" s="20" t="s">
        <v>45</v>
      </c>
      <c r="C112" s="55" t="s">
        <v>703</v>
      </c>
      <c r="D112" s="915">
        <v>46</v>
      </c>
      <c r="E112" s="909"/>
      <c r="F112" s="1060">
        <f>D112*E112</f>
        <v>0</v>
      </c>
    </row>
    <row r="113" spans="1:6" ht="16.5" thickBot="1">
      <c r="A113" s="1050"/>
      <c r="B113" s="21" t="s">
        <v>780</v>
      </c>
      <c r="C113" s="886"/>
      <c r="D113" s="917"/>
      <c r="E113" s="911"/>
      <c r="F113" s="1061"/>
    </row>
    <row r="114" spans="1:6" ht="32.25" thickBot="1">
      <c r="A114" s="1050"/>
      <c r="B114" s="19" t="s">
        <v>781</v>
      </c>
      <c r="C114" s="52" t="s">
        <v>703</v>
      </c>
      <c r="D114" s="874">
        <v>129</v>
      </c>
      <c r="E114" s="42"/>
      <c r="F114" s="7">
        <f>D114*E114</f>
        <v>0</v>
      </c>
    </row>
    <row r="115" spans="1:6" ht="32.25" thickBot="1">
      <c r="A115" s="1050"/>
      <c r="B115" s="19" t="s">
        <v>782</v>
      </c>
      <c r="C115" s="52" t="s">
        <v>703</v>
      </c>
      <c r="D115" s="874">
        <v>102</v>
      </c>
      <c r="E115" s="42"/>
      <c r="F115" s="7">
        <f>D115*E115</f>
        <v>0</v>
      </c>
    </row>
    <row r="116" spans="1:6" ht="15.75">
      <c r="A116" s="1050"/>
      <c r="B116" s="20" t="s">
        <v>46</v>
      </c>
      <c r="C116" s="55" t="s">
        <v>703</v>
      </c>
      <c r="D116" s="1045">
        <v>22</v>
      </c>
      <c r="E116" s="1041"/>
      <c r="F116" s="1060">
        <f>D116*E116</f>
        <v>0</v>
      </c>
    </row>
    <row r="117" spans="1:6" ht="16.5" thickBot="1">
      <c r="A117" s="1050"/>
      <c r="B117" s="21" t="s">
        <v>21</v>
      </c>
      <c r="C117" s="886"/>
      <c r="D117" s="1046"/>
      <c r="E117" s="1042"/>
      <c r="F117" s="1061"/>
    </row>
    <row r="118" spans="1:6" ht="15.75">
      <c r="A118" s="1050"/>
      <c r="B118" s="20" t="s">
        <v>46</v>
      </c>
      <c r="C118" s="55" t="s">
        <v>703</v>
      </c>
      <c r="D118" s="897">
        <v>12</v>
      </c>
      <c r="E118" s="895"/>
      <c r="F118" s="1060">
        <f>D118*E118</f>
        <v>0</v>
      </c>
    </row>
    <row r="119" spans="1:6" ht="15.75">
      <c r="A119" s="1050"/>
      <c r="B119" s="22" t="s">
        <v>22</v>
      </c>
      <c r="C119" s="559"/>
      <c r="D119" s="900"/>
      <c r="E119" s="901"/>
      <c r="F119" s="1066"/>
    </row>
    <row r="120" spans="1:6" ht="16.5" thickBot="1">
      <c r="A120" s="1050"/>
      <c r="B120" s="21" t="s">
        <v>23</v>
      </c>
      <c r="C120" s="886"/>
      <c r="D120" s="898"/>
      <c r="E120" s="896"/>
      <c r="F120" s="1066"/>
    </row>
    <row r="121" spans="1:6" ht="32.25" thickBot="1">
      <c r="A121" s="1050"/>
      <c r="B121" s="19" t="s">
        <v>47</v>
      </c>
      <c r="C121" s="52" t="s">
        <v>703</v>
      </c>
      <c r="D121" s="874">
        <v>152</v>
      </c>
      <c r="E121" s="42"/>
      <c r="F121" s="892">
        <f>D121*E121</f>
        <v>0</v>
      </c>
    </row>
    <row r="122" spans="1:6" ht="32.25" thickBot="1">
      <c r="A122" s="1050"/>
      <c r="B122" s="18" t="s">
        <v>24</v>
      </c>
      <c r="C122" s="52" t="s">
        <v>25</v>
      </c>
      <c r="D122" s="587">
        <v>9</v>
      </c>
      <c r="E122" s="45"/>
      <c r="F122" s="892">
        <f>D122*E122</f>
        <v>0</v>
      </c>
    </row>
    <row r="123" spans="1:6" ht="32.25" thickBot="1">
      <c r="A123" s="1050"/>
      <c r="B123" s="18" t="s">
        <v>26</v>
      </c>
      <c r="C123" s="52" t="s">
        <v>703</v>
      </c>
      <c r="D123" s="587">
        <v>2</v>
      </c>
      <c r="E123" s="45"/>
      <c r="F123" s="892">
        <f>D123*E123</f>
        <v>0</v>
      </c>
    </row>
    <row r="124" spans="1:6" ht="32.25" thickBot="1">
      <c r="A124" s="1054"/>
      <c r="B124" s="28" t="s">
        <v>48</v>
      </c>
      <c r="C124" s="55" t="s">
        <v>703</v>
      </c>
      <c r="D124" s="587">
        <v>2</v>
      </c>
      <c r="E124" s="46"/>
      <c r="F124" s="892">
        <f>D124*E124</f>
        <v>0</v>
      </c>
    </row>
    <row r="125" spans="1:6" ht="15.75">
      <c r="A125" s="1052" t="s">
        <v>49</v>
      </c>
      <c r="B125" s="71" t="s">
        <v>50</v>
      </c>
      <c r="C125" s="887" t="s">
        <v>703</v>
      </c>
      <c r="D125" s="85">
        <v>15</v>
      </c>
      <c r="E125" s="562"/>
      <c r="F125" s="1066">
        <f>D125*E125</f>
        <v>0</v>
      </c>
    </row>
    <row r="126" spans="1:6" ht="15.75">
      <c r="A126" s="1053"/>
      <c r="B126" s="72" t="s">
        <v>51</v>
      </c>
      <c r="C126" s="563"/>
      <c r="D126" s="563"/>
      <c r="E126" s="564"/>
      <c r="F126" s="1066"/>
    </row>
    <row r="127" spans="1:6" ht="31.5">
      <c r="A127" s="1053"/>
      <c r="B127" s="72" t="s">
        <v>52</v>
      </c>
      <c r="C127" s="563"/>
      <c r="D127" s="563"/>
      <c r="E127" s="564"/>
      <c r="F127" s="1066"/>
    </row>
    <row r="128" spans="1:6" ht="31.5">
      <c r="A128" s="1053"/>
      <c r="B128" s="72" t="s">
        <v>53</v>
      </c>
      <c r="C128" s="563"/>
      <c r="D128" s="563"/>
      <c r="E128" s="564"/>
      <c r="F128" s="1066"/>
    </row>
    <row r="129" spans="1:6" ht="15.75">
      <c r="A129" s="1053"/>
      <c r="B129" s="72" t="s">
        <v>54</v>
      </c>
      <c r="C129" s="563"/>
      <c r="D129" s="563"/>
      <c r="E129" s="564"/>
      <c r="F129" s="1066"/>
    </row>
    <row r="130" spans="1:6" ht="15.75">
      <c r="A130" s="1053"/>
      <c r="B130" s="72" t="s">
        <v>55</v>
      </c>
      <c r="C130" s="563"/>
      <c r="D130" s="563"/>
      <c r="E130" s="564"/>
      <c r="F130" s="1066"/>
    </row>
    <row r="131" spans="1:6" ht="15.75">
      <c r="A131" s="1053"/>
      <c r="B131" s="72" t="s">
        <v>56</v>
      </c>
      <c r="C131" s="563"/>
      <c r="D131" s="563"/>
      <c r="E131" s="564"/>
      <c r="F131" s="1066"/>
    </row>
    <row r="132" spans="1:6" ht="15.75">
      <c r="A132" s="1053"/>
      <c r="B132" s="72" t="s">
        <v>57</v>
      </c>
      <c r="C132" s="563"/>
      <c r="D132" s="563"/>
      <c r="E132" s="564"/>
      <c r="F132" s="1066"/>
    </row>
    <row r="133" spans="1:6" ht="15.75">
      <c r="A133" s="1053"/>
      <c r="B133" s="72" t="s">
        <v>58</v>
      </c>
      <c r="C133" s="563"/>
      <c r="D133" s="563"/>
      <c r="E133" s="564"/>
      <c r="F133" s="1066"/>
    </row>
    <row r="134" spans="1:6" ht="15.75">
      <c r="A134" s="1053"/>
      <c r="B134" s="72" t="s">
        <v>59</v>
      </c>
      <c r="C134" s="563"/>
      <c r="D134" s="563"/>
      <c r="E134" s="564"/>
      <c r="F134" s="1066"/>
    </row>
    <row r="135" spans="1:6" ht="15.75">
      <c r="A135" s="1053"/>
      <c r="B135" s="72" t="s">
        <v>60</v>
      </c>
      <c r="C135" s="563"/>
      <c r="D135" s="563"/>
      <c r="E135" s="564"/>
      <c r="F135" s="1066"/>
    </row>
    <row r="136" spans="1:6" ht="47.25">
      <c r="A136" s="1053"/>
      <c r="B136" s="72" t="s">
        <v>61</v>
      </c>
      <c r="C136" s="563"/>
      <c r="D136" s="563"/>
      <c r="E136" s="564"/>
      <c r="F136" s="1066"/>
    </row>
    <row r="137" spans="1:6" ht="16.5" thickBot="1">
      <c r="A137" s="1053"/>
      <c r="B137" s="73" t="s">
        <v>62</v>
      </c>
      <c r="C137" s="557"/>
      <c r="D137" s="557"/>
      <c r="E137" s="565"/>
      <c r="F137" s="1066"/>
    </row>
    <row r="138" spans="1:6" ht="32.25" thickBot="1">
      <c r="A138" s="69"/>
      <c r="B138" s="81" t="s">
        <v>63</v>
      </c>
      <c r="C138" s="587"/>
      <c r="D138" s="53"/>
      <c r="E138" s="16"/>
      <c r="F138" s="892"/>
    </row>
    <row r="139" spans="1:6" ht="16.5" thickBot="1">
      <c r="A139" s="14"/>
      <c r="B139" s="8" t="s">
        <v>64</v>
      </c>
      <c r="C139" s="24" t="s">
        <v>703</v>
      </c>
      <c r="D139" s="65">
        <v>9</v>
      </c>
      <c r="E139" s="17"/>
      <c r="F139" s="892">
        <f>D139*E139</f>
        <v>0</v>
      </c>
    </row>
    <row r="140" spans="1:6" ht="16.5" thickBot="1">
      <c r="A140" s="14"/>
      <c r="B140" s="8" t="s">
        <v>65</v>
      </c>
      <c r="C140" s="24" t="s">
        <v>703</v>
      </c>
      <c r="D140" s="65">
        <v>4</v>
      </c>
      <c r="E140" s="17"/>
      <c r="F140" s="892">
        <f>D140*E140</f>
        <v>0</v>
      </c>
    </row>
    <row r="141" spans="1:6" ht="16.5" thickBot="1">
      <c r="A141" s="14"/>
      <c r="B141" s="8" t="s">
        <v>66</v>
      </c>
      <c r="C141" s="24" t="s">
        <v>703</v>
      </c>
      <c r="D141" s="65">
        <v>2</v>
      </c>
      <c r="E141" s="17"/>
      <c r="F141" s="892">
        <f>D141*E141</f>
        <v>0</v>
      </c>
    </row>
    <row r="142" spans="1:6" ht="16.5" thickBot="1">
      <c r="A142" s="15"/>
      <c r="B142" s="8" t="s">
        <v>67</v>
      </c>
      <c r="C142" s="24" t="s">
        <v>703</v>
      </c>
      <c r="D142" s="65">
        <v>18</v>
      </c>
      <c r="E142" s="17"/>
      <c r="F142" s="892">
        <f>D142*E142</f>
        <v>0</v>
      </c>
    </row>
    <row r="143" spans="1:6" ht="16.5" thickBot="1">
      <c r="A143" s="11"/>
      <c r="B143" s="13"/>
      <c r="C143" s="1"/>
      <c r="D143" s="64"/>
      <c r="E143" s="10"/>
      <c r="F143" s="892"/>
    </row>
    <row r="144" spans="1:6" ht="32.25" thickBot="1">
      <c r="A144" s="1049" t="s">
        <v>68</v>
      </c>
      <c r="B144" s="13" t="s">
        <v>69</v>
      </c>
      <c r="C144" s="1"/>
      <c r="D144" s="64"/>
      <c r="E144" s="918"/>
      <c r="F144" s="892"/>
    </row>
    <row r="145" spans="1:6" ht="16.5" thickBot="1">
      <c r="A145" s="1050"/>
      <c r="B145" s="2" t="s">
        <v>70</v>
      </c>
      <c r="C145" s="24" t="s">
        <v>703</v>
      </c>
      <c r="D145" s="65">
        <v>72</v>
      </c>
      <c r="E145" s="919"/>
      <c r="F145" s="892">
        <f aca="true" t="shared" si="2" ref="F145:F150">D145*E145</f>
        <v>0</v>
      </c>
    </row>
    <row r="146" spans="1:6" ht="16.5" thickBot="1">
      <c r="A146" s="1050"/>
      <c r="B146" s="2" t="s">
        <v>71</v>
      </c>
      <c r="C146" s="24" t="s">
        <v>703</v>
      </c>
      <c r="D146" s="65">
        <v>88</v>
      </c>
      <c r="E146" s="10"/>
      <c r="F146" s="892">
        <f t="shared" si="2"/>
        <v>0</v>
      </c>
    </row>
    <row r="147" spans="1:6" ht="16.5" thickBot="1">
      <c r="A147" s="1050"/>
      <c r="B147" s="2" t="s">
        <v>72</v>
      </c>
      <c r="C147" s="24" t="s">
        <v>703</v>
      </c>
      <c r="D147" s="65">
        <v>48</v>
      </c>
      <c r="E147" s="918"/>
      <c r="F147" s="892">
        <f t="shared" si="2"/>
        <v>0</v>
      </c>
    </row>
    <row r="148" spans="1:6" ht="16.5" thickBot="1">
      <c r="A148" s="1050"/>
      <c r="B148" s="2" t="s">
        <v>73</v>
      </c>
      <c r="C148" s="24" t="s">
        <v>703</v>
      </c>
      <c r="D148" s="65">
        <v>60</v>
      </c>
      <c r="E148" s="918"/>
      <c r="F148" s="892">
        <f t="shared" si="2"/>
        <v>0</v>
      </c>
    </row>
    <row r="149" spans="1:6" ht="32.25" thickBot="1">
      <c r="A149" s="1050"/>
      <c r="B149" s="2" t="s">
        <v>74</v>
      </c>
      <c r="C149" s="24" t="s">
        <v>703</v>
      </c>
      <c r="D149" s="65">
        <v>4872</v>
      </c>
      <c r="E149" s="918"/>
      <c r="F149" s="892">
        <f t="shared" si="2"/>
        <v>0</v>
      </c>
    </row>
    <row r="150" spans="1:6" ht="16.5" thickBot="1">
      <c r="A150" s="1051"/>
      <c r="B150" s="2" t="s">
        <v>75</v>
      </c>
      <c r="C150" s="24" t="s">
        <v>703</v>
      </c>
      <c r="D150" s="65">
        <v>96</v>
      </c>
      <c r="E150" s="918"/>
      <c r="F150" s="90">
        <f t="shared" si="2"/>
        <v>0</v>
      </c>
    </row>
    <row r="151" spans="1:6" ht="15.75">
      <c r="A151" s="1049" t="s">
        <v>76</v>
      </c>
      <c r="B151" s="12" t="s">
        <v>77</v>
      </c>
      <c r="C151" s="57"/>
      <c r="D151" s="54"/>
      <c r="E151" s="1069"/>
      <c r="F151" s="1067"/>
    </row>
    <row r="152" spans="1:6" ht="16.5" thickBot="1">
      <c r="A152" s="1050"/>
      <c r="B152" s="13" t="s">
        <v>78</v>
      </c>
      <c r="C152" s="58"/>
      <c r="D152" s="51"/>
      <c r="E152" s="1070"/>
      <c r="F152" s="1068"/>
    </row>
    <row r="153" spans="1:6" ht="16.5" thickBot="1">
      <c r="A153" s="1050"/>
      <c r="B153" s="2" t="s">
        <v>79</v>
      </c>
      <c r="C153" s="24" t="s">
        <v>703</v>
      </c>
      <c r="D153" s="65">
        <v>72</v>
      </c>
      <c r="E153" s="918"/>
      <c r="F153" s="892">
        <f>D153*E153</f>
        <v>0</v>
      </c>
    </row>
    <row r="154" spans="1:6" ht="16.5" thickBot="1">
      <c r="A154" s="1050"/>
      <c r="B154" s="2" t="s">
        <v>80</v>
      </c>
      <c r="C154" s="24" t="s">
        <v>703</v>
      </c>
      <c r="D154" s="65">
        <v>88</v>
      </c>
      <c r="E154" s="918"/>
      <c r="F154" s="90">
        <f>D154*E154</f>
        <v>0</v>
      </c>
    </row>
    <row r="155" spans="1:6" ht="16.5" thickBot="1">
      <c r="A155" s="1050"/>
      <c r="B155" s="2" t="s">
        <v>81</v>
      </c>
      <c r="C155" s="24" t="s">
        <v>703</v>
      </c>
      <c r="D155" s="65">
        <v>48</v>
      </c>
      <c r="E155" s="918"/>
      <c r="F155" s="892">
        <f>D155*E155</f>
        <v>0</v>
      </c>
    </row>
    <row r="156" spans="1:6" ht="16.5" thickBot="1">
      <c r="A156" s="1050"/>
      <c r="B156" s="2" t="s">
        <v>82</v>
      </c>
      <c r="C156" s="24" t="s">
        <v>703</v>
      </c>
      <c r="D156" s="65">
        <v>4932</v>
      </c>
      <c r="E156" s="918"/>
      <c r="F156" s="90">
        <f>D156*E156</f>
        <v>0</v>
      </c>
    </row>
    <row r="157" spans="1:6" ht="16.5" thickBot="1">
      <c r="A157" s="1050"/>
      <c r="B157" s="2" t="s">
        <v>83</v>
      </c>
      <c r="C157" s="24" t="s">
        <v>703</v>
      </c>
      <c r="D157" s="66">
        <v>96</v>
      </c>
      <c r="E157" s="918"/>
      <c r="F157" s="892">
        <f>D157*E157</f>
        <v>0</v>
      </c>
    </row>
    <row r="158" spans="1:6" ht="16.5" thickBot="1">
      <c r="A158" s="1051"/>
      <c r="B158" s="13"/>
      <c r="C158" s="24"/>
      <c r="D158" s="65"/>
      <c r="E158" s="918"/>
      <c r="F158" s="892"/>
    </row>
    <row r="159" spans="1:6" ht="16.5" thickBot="1">
      <c r="A159" s="1049" t="s">
        <v>84</v>
      </c>
      <c r="B159" s="13" t="s">
        <v>85</v>
      </c>
      <c r="C159" s="24"/>
      <c r="D159" s="65"/>
      <c r="E159" s="918"/>
      <c r="F159" s="892"/>
    </row>
    <row r="160" spans="1:6" ht="16.5" thickBot="1">
      <c r="A160" s="1050"/>
      <c r="B160" s="2" t="s">
        <v>79</v>
      </c>
      <c r="C160" s="24" t="s">
        <v>703</v>
      </c>
      <c r="D160" s="65">
        <v>72</v>
      </c>
      <c r="E160" s="918"/>
      <c r="F160" s="892">
        <f>D160*E160</f>
        <v>0</v>
      </c>
    </row>
    <row r="161" spans="1:6" ht="16.5" thickBot="1">
      <c r="A161" s="1050"/>
      <c r="B161" s="2" t="s">
        <v>80</v>
      </c>
      <c r="C161" s="24" t="s">
        <v>703</v>
      </c>
      <c r="D161" s="65">
        <v>88</v>
      </c>
      <c r="E161" s="918"/>
      <c r="F161" s="892">
        <f>D161*E161</f>
        <v>0</v>
      </c>
    </row>
    <row r="162" spans="1:6" ht="16.5" thickBot="1">
      <c r="A162" s="1050"/>
      <c r="B162" s="2" t="s">
        <v>81</v>
      </c>
      <c r="C162" s="24" t="s">
        <v>703</v>
      </c>
      <c r="D162" s="65">
        <v>48</v>
      </c>
      <c r="E162" s="918"/>
      <c r="F162" s="892">
        <f>D162*E162</f>
        <v>0</v>
      </c>
    </row>
    <row r="163" spans="1:6" ht="16.5" thickBot="1">
      <c r="A163" s="1050"/>
      <c r="B163" s="2" t="s">
        <v>82</v>
      </c>
      <c r="C163" s="24" t="s">
        <v>703</v>
      </c>
      <c r="D163" s="65">
        <v>9804</v>
      </c>
      <c r="E163" s="10"/>
      <c r="F163" s="892">
        <f>D163*E163</f>
        <v>0</v>
      </c>
    </row>
    <row r="164" spans="1:6" ht="16.5" thickBot="1">
      <c r="A164" s="1051"/>
      <c r="B164" s="2" t="s">
        <v>83</v>
      </c>
      <c r="C164" s="24" t="s">
        <v>703</v>
      </c>
      <c r="D164" s="66">
        <v>192</v>
      </c>
      <c r="E164" s="918"/>
      <c r="F164" s="892">
        <f>D164*E164</f>
        <v>0</v>
      </c>
    </row>
    <row r="165" spans="1:6" ht="16.5" thickBot="1">
      <c r="A165" s="1049" t="s">
        <v>86</v>
      </c>
      <c r="B165" s="13" t="s">
        <v>87</v>
      </c>
      <c r="C165" s="24"/>
      <c r="D165" s="65"/>
      <c r="E165" s="918"/>
      <c r="F165" s="892"/>
    </row>
    <row r="166" spans="1:6" ht="16.5" thickBot="1">
      <c r="A166" s="1050"/>
      <c r="B166" s="2" t="s">
        <v>88</v>
      </c>
      <c r="C166" s="24" t="s">
        <v>703</v>
      </c>
      <c r="D166" s="65">
        <v>18</v>
      </c>
      <c r="E166" s="10"/>
      <c r="F166" s="892">
        <f>D166*E166</f>
        <v>0</v>
      </c>
    </row>
    <row r="167" spans="1:6" ht="16.5" thickBot="1">
      <c r="A167" s="1050"/>
      <c r="B167" s="2" t="s">
        <v>89</v>
      </c>
      <c r="C167" s="24" t="s">
        <v>703</v>
      </c>
      <c r="D167" s="65">
        <v>11</v>
      </c>
      <c r="E167" s="918"/>
      <c r="F167" s="90">
        <f>D167*E167</f>
        <v>0</v>
      </c>
    </row>
    <row r="168" spans="1:6" ht="16.5" thickBot="1">
      <c r="A168" s="1050"/>
      <c r="B168" s="2" t="s">
        <v>90</v>
      </c>
      <c r="C168" s="24" t="s">
        <v>703</v>
      </c>
      <c r="D168" s="65">
        <v>6</v>
      </c>
      <c r="E168" s="918"/>
      <c r="F168" s="892">
        <f>D168*E168</f>
        <v>0</v>
      </c>
    </row>
    <row r="169" spans="1:6" ht="16.5" thickBot="1">
      <c r="A169" s="1050"/>
      <c r="B169" s="2" t="s">
        <v>91</v>
      </c>
      <c r="C169" s="24" t="s">
        <v>703</v>
      </c>
      <c r="D169" s="65">
        <v>5</v>
      </c>
      <c r="E169" s="918"/>
      <c r="F169" s="90">
        <f>D169*E169</f>
        <v>0</v>
      </c>
    </row>
    <row r="170" spans="1:6" ht="15.75">
      <c r="A170" s="1050"/>
      <c r="B170" s="3" t="s">
        <v>92</v>
      </c>
      <c r="C170" s="57" t="s">
        <v>703</v>
      </c>
      <c r="D170" s="67">
        <v>406</v>
      </c>
      <c r="E170" s="920"/>
      <c r="F170" s="1067">
        <f>D170*E170</f>
        <v>0</v>
      </c>
    </row>
    <row r="171" spans="1:6" ht="16.5" thickBot="1">
      <c r="A171" s="1050"/>
      <c r="B171" s="2" t="s">
        <v>93</v>
      </c>
      <c r="C171" s="58"/>
      <c r="D171" s="68"/>
      <c r="E171" s="11"/>
      <c r="F171" s="1068"/>
    </row>
    <row r="172" spans="1:6" ht="16.5" thickBot="1">
      <c r="A172" s="1051"/>
      <c r="B172" s="2" t="s">
        <v>94</v>
      </c>
      <c r="C172" s="24" t="s">
        <v>703</v>
      </c>
      <c r="D172" s="65">
        <v>8</v>
      </c>
      <c r="E172" s="918"/>
      <c r="F172" s="892">
        <f>D172*E172</f>
        <v>0</v>
      </c>
    </row>
    <row r="173" spans="1:6" ht="16.5" thickBot="1">
      <c r="A173" s="920"/>
      <c r="B173" s="1008"/>
      <c r="C173" s="1009"/>
      <c r="D173" s="876"/>
      <c r="E173" s="920"/>
      <c r="F173" s="87"/>
    </row>
    <row r="174" spans="1:6" ht="48" thickBot="1">
      <c r="A174" s="70" t="s">
        <v>95</v>
      </c>
      <c r="B174" s="78" t="s">
        <v>96</v>
      </c>
      <c r="C174" s="79" t="s">
        <v>703</v>
      </c>
      <c r="D174" s="921">
        <v>2</v>
      </c>
      <c r="E174" s="918"/>
      <c r="F174" s="892">
        <f>D174*E174</f>
        <v>0</v>
      </c>
    </row>
    <row r="175" spans="3:6" ht="15.75">
      <c r="C175" s="59"/>
      <c r="D175" s="1007" t="s">
        <v>855</v>
      </c>
      <c r="E175" s="989"/>
      <c r="F175" s="989">
        <f>SUM(F9:F174)</f>
        <v>0</v>
      </c>
    </row>
    <row r="176" spans="3:5" ht="15">
      <c r="C176" s="59"/>
      <c r="D176" s="555"/>
      <c r="E176" s="556"/>
    </row>
    <row r="177" ht="15">
      <c r="C177" s="50"/>
    </row>
    <row r="178" spans="1:6" ht="15">
      <c r="A178" s="1043" t="s">
        <v>9</v>
      </c>
      <c r="B178" s="1044"/>
      <c r="C178" s="1044"/>
      <c r="D178" s="1044"/>
      <c r="E178" s="1044"/>
      <c r="F178" s="1044"/>
    </row>
    <row r="179" spans="1:6" ht="15">
      <c r="A179" s="1044"/>
      <c r="B179" s="1044"/>
      <c r="C179" s="1044"/>
      <c r="D179" s="1044"/>
      <c r="E179" s="1044"/>
      <c r="F179" s="1044"/>
    </row>
    <row r="180" spans="1:6" ht="15">
      <c r="A180" s="1044"/>
      <c r="B180" s="1044"/>
      <c r="C180" s="1044"/>
      <c r="D180" s="1044"/>
      <c r="E180" s="1044"/>
      <c r="F180" s="1044"/>
    </row>
    <row r="181" spans="1:6" ht="15">
      <c r="A181" s="1044"/>
      <c r="B181" s="1044"/>
      <c r="C181" s="1044"/>
      <c r="D181" s="1044"/>
      <c r="E181" s="1044"/>
      <c r="F181" s="1044"/>
    </row>
    <row r="182" spans="1:6" ht="15">
      <c r="A182" s="1044"/>
      <c r="B182" s="1044"/>
      <c r="C182" s="1044"/>
      <c r="D182" s="1044"/>
      <c r="E182" s="1044"/>
      <c r="F182" s="1044"/>
    </row>
    <row r="183" spans="1:6" ht="15">
      <c r="A183" s="1044"/>
      <c r="B183" s="1044"/>
      <c r="C183" s="1044"/>
      <c r="D183" s="1044"/>
      <c r="E183" s="1044"/>
      <c r="F183" s="1044"/>
    </row>
    <row r="184" spans="1:6" ht="15">
      <c r="A184" s="1044"/>
      <c r="B184" s="1044"/>
      <c r="C184" s="1044"/>
      <c r="D184" s="1044"/>
      <c r="E184" s="1044"/>
      <c r="F184" s="1044"/>
    </row>
    <row r="185" spans="1:6" ht="15">
      <c r="A185" s="1044"/>
      <c r="B185" s="1044"/>
      <c r="C185" s="1044"/>
      <c r="D185" s="1044"/>
      <c r="E185" s="1044"/>
      <c r="F185" s="1044"/>
    </row>
    <row r="186" spans="1:6" ht="15">
      <c r="A186" s="1044"/>
      <c r="B186" s="1044"/>
      <c r="C186" s="1044"/>
      <c r="D186" s="1044"/>
      <c r="E186" s="1044"/>
      <c r="F186" s="1044"/>
    </row>
    <row r="187" spans="1:6" ht="15">
      <c r="A187" s="1044"/>
      <c r="B187" s="1044"/>
      <c r="C187" s="1044"/>
      <c r="D187" s="1044"/>
      <c r="E187" s="1044"/>
      <c r="F187" s="1044"/>
    </row>
    <row r="188" spans="1:6" ht="15">
      <c r="A188" s="1044"/>
      <c r="B188" s="1044"/>
      <c r="C188" s="1044"/>
      <c r="D188" s="1044"/>
      <c r="E188" s="1044"/>
      <c r="F188" s="1044"/>
    </row>
    <row r="189" spans="1:6" ht="15">
      <c r="A189" s="1044"/>
      <c r="B189" s="1044"/>
      <c r="C189" s="1044"/>
      <c r="D189" s="1044"/>
      <c r="E189" s="1044"/>
      <c r="F189" s="1044"/>
    </row>
    <row r="190" spans="1:6" ht="15">
      <c r="A190" s="1044"/>
      <c r="B190" s="1044"/>
      <c r="C190" s="1044"/>
      <c r="D190" s="1044"/>
      <c r="E190" s="1044"/>
      <c r="F190" s="1044"/>
    </row>
    <row r="191" spans="1:6" ht="15">
      <c r="A191" s="1044"/>
      <c r="B191" s="1044"/>
      <c r="C191" s="1044"/>
      <c r="D191" s="1044"/>
      <c r="E191" s="1044"/>
      <c r="F191" s="1044"/>
    </row>
    <row r="192" spans="1:6" ht="15">
      <c r="A192" s="1044"/>
      <c r="B192" s="1044"/>
      <c r="C192" s="1044"/>
      <c r="D192" s="1044"/>
      <c r="E192" s="1044"/>
      <c r="F192" s="1044"/>
    </row>
    <row r="193" spans="1:6" ht="15">
      <c r="A193" s="1044"/>
      <c r="B193" s="1044"/>
      <c r="C193" s="1044"/>
      <c r="D193" s="1044"/>
      <c r="E193" s="1044"/>
      <c r="F193" s="1044"/>
    </row>
    <row r="194" spans="1:6" ht="15">
      <c r="A194" s="1044"/>
      <c r="B194" s="1044"/>
      <c r="C194" s="1044"/>
      <c r="D194" s="1044"/>
      <c r="E194" s="1044"/>
      <c r="F194" s="1044"/>
    </row>
    <row r="195" spans="1:6" ht="15">
      <c r="A195" s="1044"/>
      <c r="B195" s="1044"/>
      <c r="C195" s="1044"/>
      <c r="D195" s="1044"/>
      <c r="E195" s="1044"/>
      <c r="F195" s="1044"/>
    </row>
    <row r="196" spans="1:6" ht="15">
      <c r="A196" s="1044"/>
      <c r="B196" s="1044"/>
      <c r="C196" s="1044"/>
      <c r="D196" s="1044"/>
      <c r="E196" s="1044"/>
      <c r="F196" s="1044"/>
    </row>
    <row r="197" spans="1:6" ht="15">
      <c r="A197" s="1044"/>
      <c r="B197" s="1044"/>
      <c r="C197" s="1044"/>
      <c r="D197" s="1044"/>
      <c r="E197" s="1044"/>
      <c r="F197" s="1044"/>
    </row>
    <row r="198" spans="1:6" ht="15">
      <c r="A198" s="1044"/>
      <c r="B198" s="1044"/>
      <c r="C198" s="1044"/>
      <c r="D198" s="1044"/>
      <c r="E198" s="1044"/>
      <c r="F198" s="1044"/>
    </row>
    <row r="199" spans="1:6" ht="15">
      <c r="A199" s="1044"/>
      <c r="B199" s="1044"/>
      <c r="C199" s="1044"/>
      <c r="D199" s="1044"/>
      <c r="E199" s="1044"/>
      <c r="F199" s="1044"/>
    </row>
    <row r="200" spans="1:6" ht="15">
      <c r="A200" s="1044"/>
      <c r="B200" s="1044"/>
      <c r="C200" s="1044"/>
      <c r="D200" s="1044"/>
      <c r="E200" s="1044"/>
      <c r="F200" s="1044"/>
    </row>
    <row r="201" spans="1:6" ht="15">
      <c r="A201" s="1044"/>
      <c r="B201" s="1044"/>
      <c r="C201" s="1044"/>
      <c r="D201" s="1044"/>
      <c r="E201" s="1044"/>
      <c r="F201" s="1044"/>
    </row>
    <row r="202" spans="1:6" ht="0.75" customHeight="1">
      <c r="A202" s="1044"/>
      <c r="B202" s="1044"/>
      <c r="C202" s="1044"/>
      <c r="D202" s="1044"/>
      <c r="E202" s="1044"/>
      <c r="F202" s="1044"/>
    </row>
    <row r="203" spans="1:6" ht="15" hidden="1">
      <c r="A203" s="1044"/>
      <c r="B203" s="1044"/>
      <c r="C203" s="1044"/>
      <c r="D203" s="1044"/>
      <c r="E203" s="1044"/>
      <c r="F203" s="1044"/>
    </row>
    <row r="204" spans="1:6" ht="15" hidden="1">
      <c r="A204" s="1044"/>
      <c r="B204" s="1044"/>
      <c r="C204" s="1044"/>
      <c r="D204" s="1044"/>
      <c r="E204" s="1044"/>
      <c r="F204" s="1044"/>
    </row>
    <row r="205" spans="1:6" ht="15" hidden="1">
      <c r="A205" s="1044"/>
      <c r="B205" s="1044"/>
      <c r="C205" s="1044"/>
      <c r="D205" s="1044"/>
      <c r="E205" s="1044"/>
      <c r="F205" s="1044"/>
    </row>
    <row r="206" spans="1:6" ht="15" hidden="1">
      <c r="A206" s="1044"/>
      <c r="B206" s="1044"/>
      <c r="C206" s="1044"/>
      <c r="D206" s="1044"/>
      <c r="E206" s="1044"/>
      <c r="F206" s="1044"/>
    </row>
    <row r="207" spans="1:6" ht="15" hidden="1">
      <c r="A207" s="1044"/>
      <c r="B207" s="1044"/>
      <c r="C207" s="1044"/>
      <c r="D207" s="1044"/>
      <c r="E207" s="1044"/>
      <c r="F207" s="1044"/>
    </row>
    <row r="208" spans="1:6" ht="15" hidden="1">
      <c r="A208" s="1044"/>
      <c r="B208" s="1044"/>
      <c r="C208" s="1044"/>
      <c r="D208" s="1044"/>
      <c r="E208" s="1044"/>
      <c r="F208" s="1044"/>
    </row>
    <row r="209" spans="1:6" ht="15" hidden="1">
      <c r="A209" s="1044"/>
      <c r="B209" s="1044"/>
      <c r="C209" s="1044"/>
      <c r="D209" s="1044"/>
      <c r="E209" s="1044"/>
      <c r="F209" s="1044"/>
    </row>
    <row r="210" ht="15">
      <c r="C210" s="50"/>
    </row>
    <row r="211" ht="15">
      <c r="C211" s="50"/>
    </row>
    <row r="212" ht="15">
      <c r="C212" s="50"/>
    </row>
    <row r="213" ht="15">
      <c r="C213" s="50"/>
    </row>
    <row r="214" ht="15">
      <c r="C214" s="50"/>
    </row>
    <row r="215" ht="15">
      <c r="C215" s="50"/>
    </row>
    <row r="216" ht="15">
      <c r="C216" s="50"/>
    </row>
    <row r="217" ht="15">
      <c r="C217" s="50"/>
    </row>
    <row r="218" ht="15">
      <c r="C218" s="50"/>
    </row>
    <row r="219" ht="15">
      <c r="C219" s="50"/>
    </row>
    <row r="220" ht="15">
      <c r="C220" s="50"/>
    </row>
    <row r="221" ht="15">
      <c r="C221" s="50"/>
    </row>
    <row r="222" ht="15">
      <c r="C222" s="50"/>
    </row>
    <row r="223" ht="15">
      <c r="C223" s="50"/>
    </row>
    <row r="224" ht="15">
      <c r="C224" s="50"/>
    </row>
    <row r="225" ht="15">
      <c r="C225" s="50"/>
    </row>
    <row r="226" ht="15">
      <c r="C226" s="50"/>
    </row>
    <row r="227" ht="15">
      <c r="C227" s="50"/>
    </row>
    <row r="228" ht="15">
      <c r="C228" s="50"/>
    </row>
    <row r="229" ht="15">
      <c r="C229" s="50"/>
    </row>
    <row r="230" ht="15">
      <c r="C230" s="50"/>
    </row>
    <row r="231" ht="15">
      <c r="C231" s="50"/>
    </row>
    <row r="232" ht="15">
      <c r="C232" s="50"/>
    </row>
    <row r="233" ht="15">
      <c r="C233" s="50"/>
    </row>
    <row r="234" ht="15">
      <c r="C234" s="50"/>
    </row>
    <row r="235" ht="15">
      <c r="C235" s="50"/>
    </row>
    <row r="236" ht="15">
      <c r="C236" s="50"/>
    </row>
    <row r="237" ht="15">
      <c r="C237" s="50"/>
    </row>
    <row r="238" ht="15">
      <c r="C238" s="50"/>
    </row>
    <row r="239" ht="15">
      <c r="C239" s="50"/>
    </row>
    <row r="240" ht="15">
      <c r="C240" s="50"/>
    </row>
    <row r="241" ht="15">
      <c r="C241" s="50"/>
    </row>
    <row r="242" ht="15">
      <c r="C242" s="50"/>
    </row>
    <row r="243" ht="15">
      <c r="C243" s="50"/>
    </row>
    <row r="244" ht="15">
      <c r="C244" s="50"/>
    </row>
    <row r="245" ht="15">
      <c r="C245" s="50"/>
    </row>
    <row r="246" ht="15">
      <c r="C246" s="50"/>
    </row>
    <row r="247" ht="15">
      <c r="C247" s="50"/>
    </row>
    <row r="248" ht="15">
      <c r="C248" s="50"/>
    </row>
    <row r="249" ht="15">
      <c r="C249" s="50"/>
    </row>
    <row r="250" ht="15">
      <c r="C250" s="50"/>
    </row>
    <row r="251" ht="15">
      <c r="C251" s="50"/>
    </row>
    <row r="252" ht="15">
      <c r="C252" s="50"/>
    </row>
    <row r="253" ht="15">
      <c r="C253" s="50"/>
    </row>
    <row r="254" ht="15">
      <c r="C254" s="50"/>
    </row>
    <row r="255" ht="15">
      <c r="C255" s="50"/>
    </row>
    <row r="256" ht="15">
      <c r="C256" s="50"/>
    </row>
    <row r="257" ht="15">
      <c r="C257" s="50"/>
    </row>
    <row r="258" ht="15">
      <c r="C258" s="50"/>
    </row>
    <row r="259" ht="15">
      <c r="C259" s="50"/>
    </row>
    <row r="260" ht="15">
      <c r="C260" s="50"/>
    </row>
    <row r="261" ht="15">
      <c r="C261" s="50"/>
    </row>
    <row r="262" ht="15">
      <c r="C262" s="50"/>
    </row>
    <row r="263" ht="15">
      <c r="C263" s="50"/>
    </row>
    <row r="264" ht="15">
      <c r="C264" s="50"/>
    </row>
    <row r="265" ht="15">
      <c r="C265" s="50"/>
    </row>
    <row r="266" ht="15">
      <c r="C266" s="50"/>
    </row>
    <row r="267" ht="15">
      <c r="C267" s="50"/>
    </row>
    <row r="268" ht="15">
      <c r="C268" s="50"/>
    </row>
    <row r="269" ht="15">
      <c r="C269" s="50"/>
    </row>
    <row r="270" ht="15">
      <c r="C270" s="50"/>
    </row>
    <row r="271" ht="15">
      <c r="C271" s="50"/>
    </row>
    <row r="272" ht="15">
      <c r="C272" s="50"/>
    </row>
    <row r="273" ht="15">
      <c r="C273" s="50"/>
    </row>
    <row r="274" ht="15">
      <c r="C274" s="50"/>
    </row>
    <row r="275" ht="15">
      <c r="C275" s="50"/>
    </row>
    <row r="276" ht="15">
      <c r="C276" s="50"/>
    </row>
    <row r="277" ht="15">
      <c r="C277" s="50"/>
    </row>
    <row r="278" ht="15">
      <c r="C278" s="50"/>
    </row>
    <row r="279" ht="15">
      <c r="C279" s="50"/>
    </row>
    <row r="280" ht="15">
      <c r="C280" s="50"/>
    </row>
    <row r="281" ht="15">
      <c r="C281" s="50"/>
    </row>
    <row r="282" ht="15">
      <c r="C282" s="50"/>
    </row>
    <row r="283" ht="15">
      <c r="C283" s="50"/>
    </row>
    <row r="284" ht="15">
      <c r="C284" s="50"/>
    </row>
    <row r="285" ht="15">
      <c r="C285" s="50"/>
    </row>
    <row r="286" ht="15">
      <c r="C286" s="50"/>
    </row>
    <row r="287" ht="15">
      <c r="C287" s="50"/>
    </row>
    <row r="288" ht="15">
      <c r="C288" s="50"/>
    </row>
    <row r="289" ht="15">
      <c r="C289" s="50"/>
    </row>
    <row r="290" ht="15">
      <c r="C290" s="50"/>
    </row>
    <row r="291" ht="15">
      <c r="C291" s="50"/>
    </row>
    <row r="292" ht="15">
      <c r="C292" s="50"/>
    </row>
    <row r="293" ht="15">
      <c r="C293" s="50"/>
    </row>
    <row r="294" ht="15">
      <c r="C294" s="50"/>
    </row>
    <row r="295" ht="15">
      <c r="C295" s="50"/>
    </row>
    <row r="296" ht="15">
      <c r="C296" s="50"/>
    </row>
    <row r="297" ht="15">
      <c r="C297" s="50"/>
    </row>
    <row r="298" ht="15">
      <c r="C298" s="50"/>
    </row>
    <row r="299" ht="15">
      <c r="C299" s="50"/>
    </row>
    <row r="300" ht="15">
      <c r="C300" s="50"/>
    </row>
    <row r="301" ht="15">
      <c r="C301" s="50"/>
    </row>
    <row r="302" ht="15">
      <c r="C302" s="50"/>
    </row>
    <row r="303" ht="15">
      <c r="C303" s="50"/>
    </row>
    <row r="304" ht="15">
      <c r="C304" s="50"/>
    </row>
    <row r="305" ht="15">
      <c r="C305" s="50"/>
    </row>
    <row r="306" ht="15">
      <c r="C306" s="50"/>
    </row>
    <row r="307" ht="15">
      <c r="C307" s="50"/>
    </row>
    <row r="308" ht="15">
      <c r="C308" s="50"/>
    </row>
    <row r="309" ht="15">
      <c r="C309" s="50"/>
    </row>
    <row r="310" ht="15">
      <c r="C310" s="50"/>
    </row>
    <row r="311" ht="15">
      <c r="C311" s="50"/>
    </row>
    <row r="312" ht="15">
      <c r="C312" s="50"/>
    </row>
    <row r="313" ht="15">
      <c r="C313" s="50"/>
    </row>
    <row r="314" ht="15">
      <c r="C314" s="50"/>
    </row>
    <row r="315" ht="15">
      <c r="C315" s="50"/>
    </row>
    <row r="316" ht="15">
      <c r="C316" s="50"/>
    </row>
    <row r="317" ht="15">
      <c r="C317" s="50"/>
    </row>
    <row r="318" ht="15">
      <c r="C318" s="50"/>
    </row>
    <row r="319" ht="15">
      <c r="C319" s="50"/>
    </row>
    <row r="320" ht="15">
      <c r="C320" s="50"/>
    </row>
    <row r="321" ht="15">
      <c r="C321" s="50"/>
    </row>
    <row r="322" ht="15">
      <c r="C322" s="50"/>
    </row>
    <row r="323" ht="15">
      <c r="C323" s="50"/>
    </row>
    <row r="324" ht="15">
      <c r="C324" s="50"/>
    </row>
    <row r="325" ht="15">
      <c r="C325" s="50"/>
    </row>
    <row r="326" ht="15">
      <c r="C326" s="50"/>
    </row>
    <row r="327" ht="15">
      <c r="C327" s="50"/>
    </row>
    <row r="328" ht="15">
      <c r="C328" s="50"/>
    </row>
    <row r="329" ht="15">
      <c r="C329" s="50"/>
    </row>
    <row r="330" ht="15">
      <c r="C330" s="50"/>
    </row>
    <row r="331" ht="15">
      <c r="C331" s="50"/>
    </row>
    <row r="332" ht="15">
      <c r="C332" s="50"/>
    </row>
    <row r="333" ht="15">
      <c r="C333" s="50"/>
    </row>
    <row r="334" ht="15">
      <c r="C334" s="50"/>
    </row>
    <row r="335" ht="15">
      <c r="C335" s="50"/>
    </row>
    <row r="336" ht="15">
      <c r="C336" s="50"/>
    </row>
    <row r="337" ht="15">
      <c r="C337" s="50"/>
    </row>
    <row r="338" ht="15">
      <c r="C338" s="50"/>
    </row>
    <row r="339" ht="15">
      <c r="C339" s="50"/>
    </row>
    <row r="340" ht="15">
      <c r="C340" s="50"/>
    </row>
    <row r="341" ht="15">
      <c r="C341" s="50"/>
    </row>
    <row r="342" ht="15">
      <c r="C342" s="50"/>
    </row>
    <row r="343" ht="15">
      <c r="C343" s="50"/>
    </row>
    <row r="344" ht="15">
      <c r="C344" s="50"/>
    </row>
    <row r="345" ht="15">
      <c r="C345" s="50"/>
    </row>
    <row r="346" ht="15">
      <c r="C346" s="50"/>
    </row>
    <row r="347" ht="15">
      <c r="C347" s="50"/>
    </row>
    <row r="348" ht="15">
      <c r="C348" s="50"/>
    </row>
    <row r="349" ht="15">
      <c r="C349" s="50"/>
    </row>
    <row r="350" ht="15">
      <c r="C350" s="50"/>
    </row>
    <row r="351" ht="15">
      <c r="C351" s="50"/>
    </row>
    <row r="352" ht="15">
      <c r="C352" s="50"/>
    </row>
    <row r="353" ht="15">
      <c r="C353" s="50"/>
    </row>
    <row r="354" ht="15">
      <c r="C354" s="50"/>
    </row>
    <row r="355" ht="15">
      <c r="C355" s="50"/>
    </row>
    <row r="356" ht="15">
      <c r="C356" s="50"/>
    </row>
    <row r="357" ht="15">
      <c r="C357" s="50"/>
    </row>
    <row r="358" ht="15">
      <c r="C358" s="50"/>
    </row>
    <row r="359" ht="15">
      <c r="C359" s="50"/>
    </row>
    <row r="360" ht="15">
      <c r="C360" s="50"/>
    </row>
    <row r="361" ht="15">
      <c r="C361" s="50"/>
    </row>
    <row r="362" ht="15">
      <c r="C362" s="50"/>
    </row>
    <row r="363" ht="15">
      <c r="C363" s="50"/>
    </row>
    <row r="364" ht="15">
      <c r="C364" s="50"/>
    </row>
    <row r="365" ht="15">
      <c r="C365" s="50"/>
    </row>
    <row r="366" ht="15">
      <c r="C366" s="50"/>
    </row>
    <row r="367" ht="15">
      <c r="C367" s="50"/>
    </row>
    <row r="368" ht="15">
      <c r="C368" s="50"/>
    </row>
    <row r="369" ht="15">
      <c r="C369" s="50"/>
    </row>
    <row r="370" ht="15">
      <c r="C370" s="50"/>
    </row>
    <row r="371" ht="15">
      <c r="C371" s="50"/>
    </row>
    <row r="372" ht="15">
      <c r="C372" s="50"/>
    </row>
    <row r="373" ht="15">
      <c r="C373" s="50"/>
    </row>
    <row r="374" ht="15">
      <c r="C374" s="50"/>
    </row>
    <row r="375" ht="15">
      <c r="C375" s="50"/>
    </row>
    <row r="376" ht="15">
      <c r="C376" s="50"/>
    </row>
    <row r="377" ht="15">
      <c r="C377" s="50"/>
    </row>
    <row r="378" ht="15">
      <c r="C378" s="50"/>
    </row>
    <row r="379" ht="15">
      <c r="C379" s="50"/>
    </row>
    <row r="380" ht="15">
      <c r="C380" s="50"/>
    </row>
    <row r="381" ht="15">
      <c r="C381" s="50"/>
    </row>
    <row r="382" ht="15">
      <c r="C382" s="50"/>
    </row>
    <row r="383" ht="15">
      <c r="C383" s="50"/>
    </row>
    <row r="384" ht="15">
      <c r="C384" s="50"/>
    </row>
    <row r="385" ht="15">
      <c r="C385" s="50"/>
    </row>
    <row r="386" ht="15">
      <c r="C386" s="50"/>
    </row>
    <row r="387" ht="15">
      <c r="C387" s="50"/>
    </row>
    <row r="388" ht="15">
      <c r="C388" s="50"/>
    </row>
    <row r="389" ht="15">
      <c r="C389" s="50"/>
    </row>
    <row r="390" ht="15">
      <c r="C390" s="50"/>
    </row>
    <row r="391" ht="15">
      <c r="C391" s="50"/>
    </row>
    <row r="392" ht="15">
      <c r="C392" s="50"/>
    </row>
    <row r="393" ht="15">
      <c r="C393" s="50"/>
    </row>
    <row r="394" ht="15">
      <c r="C394" s="50"/>
    </row>
    <row r="395" ht="15">
      <c r="C395" s="50"/>
    </row>
    <row r="396" ht="15">
      <c r="C396" s="50"/>
    </row>
    <row r="397" ht="15">
      <c r="C397" s="50"/>
    </row>
    <row r="398" ht="15">
      <c r="C398" s="50"/>
    </row>
    <row r="399" ht="15">
      <c r="C399" s="50"/>
    </row>
    <row r="400" ht="15">
      <c r="C400" s="50"/>
    </row>
    <row r="401" ht="15">
      <c r="C401" s="50"/>
    </row>
    <row r="402" ht="15">
      <c r="C402" s="50"/>
    </row>
    <row r="403" ht="15">
      <c r="C403" s="50"/>
    </row>
    <row r="404" ht="15">
      <c r="C404" s="50"/>
    </row>
    <row r="405" ht="15">
      <c r="C405" s="50"/>
    </row>
    <row r="406" ht="15">
      <c r="C406" s="50"/>
    </row>
    <row r="407" ht="15">
      <c r="C407" s="50"/>
    </row>
    <row r="408" ht="15">
      <c r="C408" s="50"/>
    </row>
    <row r="409" ht="15">
      <c r="C409" s="50"/>
    </row>
    <row r="410" ht="15">
      <c r="C410" s="50"/>
    </row>
    <row r="411" ht="15">
      <c r="C411" s="50"/>
    </row>
    <row r="412" ht="15">
      <c r="C412" s="50"/>
    </row>
    <row r="413" ht="15">
      <c r="C413" s="50"/>
    </row>
    <row r="414" ht="15">
      <c r="C414" s="50"/>
    </row>
    <row r="415" ht="15">
      <c r="C415" s="50"/>
    </row>
    <row r="416" ht="15">
      <c r="C416" s="50"/>
    </row>
    <row r="417" ht="15">
      <c r="C417" s="50"/>
    </row>
    <row r="418" ht="15">
      <c r="C418" s="50"/>
    </row>
    <row r="419" ht="15">
      <c r="C419" s="50"/>
    </row>
    <row r="420" ht="15">
      <c r="C420" s="50"/>
    </row>
    <row r="421" ht="15">
      <c r="C421" s="50"/>
    </row>
    <row r="422" ht="15">
      <c r="C422" s="50"/>
    </row>
    <row r="423" ht="15">
      <c r="C423" s="50"/>
    </row>
    <row r="424" ht="15">
      <c r="C424" s="50"/>
    </row>
    <row r="425" ht="15">
      <c r="C425" s="50"/>
    </row>
    <row r="426" ht="15">
      <c r="C426" s="50"/>
    </row>
    <row r="427" ht="15">
      <c r="C427" s="50"/>
    </row>
    <row r="428" ht="15">
      <c r="C428" s="50"/>
    </row>
    <row r="429" ht="15">
      <c r="C429" s="50"/>
    </row>
    <row r="430" ht="15">
      <c r="C430" s="50"/>
    </row>
    <row r="431" ht="15">
      <c r="C431" s="50"/>
    </row>
    <row r="432" ht="15">
      <c r="C432" s="50"/>
    </row>
    <row r="433" ht="15">
      <c r="C433" s="50"/>
    </row>
    <row r="434" ht="15">
      <c r="C434" s="50"/>
    </row>
    <row r="435" ht="15">
      <c r="C435" s="50"/>
    </row>
    <row r="436" ht="15">
      <c r="C436" s="50"/>
    </row>
    <row r="437" ht="15">
      <c r="C437" s="50"/>
    </row>
    <row r="438" ht="15">
      <c r="C438" s="50"/>
    </row>
    <row r="439" ht="15">
      <c r="C439" s="50"/>
    </row>
    <row r="440" ht="15">
      <c r="C440" s="50"/>
    </row>
    <row r="441" ht="15">
      <c r="C441" s="50"/>
    </row>
    <row r="442" ht="15">
      <c r="C442" s="50"/>
    </row>
    <row r="443" ht="15">
      <c r="C443" s="50"/>
    </row>
    <row r="444" ht="15">
      <c r="C444" s="50"/>
    </row>
    <row r="445" ht="15">
      <c r="C445" s="50"/>
    </row>
    <row r="446" ht="15">
      <c r="C446" s="50"/>
    </row>
    <row r="447" ht="15">
      <c r="C447" s="50"/>
    </row>
    <row r="448" ht="15">
      <c r="C448" s="50"/>
    </row>
    <row r="449" ht="15">
      <c r="C449" s="50"/>
    </row>
    <row r="450" ht="15">
      <c r="C450" s="50"/>
    </row>
    <row r="451" ht="15">
      <c r="C451" s="50"/>
    </row>
    <row r="452" ht="15">
      <c r="C452" s="50"/>
    </row>
    <row r="453" ht="15">
      <c r="C453" s="50"/>
    </row>
    <row r="454" ht="15">
      <c r="C454" s="50"/>
    </row>
    <row r="455" ht="15">
      <c r="C455" s="50"/>
    </row>
    <row r="456" ht="15">
      <c r="C456" s="50"/>
    </row>
    <row r="457" ht="15">
      <c r="C457" s="50"/>
    </row>
    <row r="458" ht="15">
      <c r="C458" s="50"/>
    </row>
    <row r="459" ht="15">
      <c r="C459" s="50"/>
    </row>
    <row r="460" ht="15">
      <c r="C460" s="50"/>
    </row>
    <row r="461" ht="15">
      <c r="C461" s="50"/>
    </row>
    <row r="462" ht="15">
      <c r="C462" s="50"/>
    </row>
    <row r="463" ht="15">
      <c r="C463" s="50"/>
    </row>
    <row r="464" ht="15">
      <c r="C464" s="50"/>
    </row>
    <row r="465" ht="15">
      <c r="C465" s="50"/>
    </row>
    <row r="466" ht="15">
      <c r="C466" s="50"/>
    </row>
    <row r="467" ht="15">
      <c r="C467" s="50"/>
    </row>
    <row r="468" ht="15">
      <c r="C468" s="50"/>
    </row>
    <row r="469" ht="15">
      <c r="C469" s="50"/>
    </row>
    <row r="470" ht="15">
      <c r="C470" s="50"/>
    </row>
    <row r="471" ht="15">
      <c r="C471" s="50"/>
    </row>
    <row r="472" ht="15">
      <c r="C472" s="50"/>
    </row>
    <row r="473" ht="15">
      <c r="C473" s="50"/>
    </row>
    <row r="474" ht="15">
      <c r="C474" s="50"/>
    </row>
    <row r="475" ht="15">
      <c r="C475" s="50"/>
    </row>
    <row r="476" ht="15">
      <c r="C476" s="50"/>
    </row>
    <row r="477" ht="15">
      <c r="C477" s="50"/>
    </row>
    <row r="478" ht="15">
      <c r="C478" s="50"/>
    </row>
    <row r="479" ht="15">
      <c r="C479" s="50"/>
    </row>
    <row r="480" ht="15">
      <c r="C480" s="50"/>
    </row>
    <row r="481" ht="15">
      <c r="C481" s="50"/>
    </row>
    <row r="482" ht="15">
      <c r="C482" s="50"/>
    </row>
    <row r="483" ht="15">
      <c r="C483" s="50"/>
    </row>
    <row r="484" ht="15">
      <c r="C484" s="50"/>
    </row>
    <row r="485" ht="15">
      <c r="C485" s="50"/>
    </row>
    <row r="486" ht="15">
      <c r="C486" s="50"/>
    </row>
    <row r="487" ht="15">
      <c r="C487" s="50"/>
    </row>
    <row r="488" ht="15">
      <c r="C488" s="50"/>
    </row>
    <row r="489" ht="15">
      <c r="C489" s="50"/>
    </row>
    <row r="490" ht="15">
      <c r="C490" s="50"/>
    </row>
    <row r="491" ht="15">
      <c r="C491" s="50"/>
    </row>
    <row r="492" ht="15">
      <c r="C492" s="50"/>
    </row>
    <row r="493" ht="15">
      <c r="C493" s="50"/>
    </row>
    <row r="494" ht="15">
      <c r="C494" s="50"/>
    </row>
    <row r="495" ht="15">
      <c r="C495" s="50"/>
    </row>
    <row r="496" ht="15">
      <c r="C496" s="50"/>
    </row>
    <row r="497" ht="15">
      <c r="C497" s="50"/>
    </row>
    <row r="498" ht="15">
      <c r="C498" s="50"/>
    </row>
    <row r="499" ht="15">
      <c r="C499" s="50"/>
    </row>
    <row r="500" ht="15">
      <c r="C500" s="50"/>
    </row>
    <row r="501" ht="15">
      <c r="C501" s="50"/>
    </row>
    <row r="502" ht="15">
      <c r="C502" s="50"/>
    </row>
    <row r="503" ht="15">
      <c r="C503" s="50"/>
    </row>
    <row r="504" ht="15">
      <c r="C504" s="50"/>
    </row>
    <row r="505" ht="15">
      <c r="C505" s="50"/>
    </row>
    <row r="506" ht="15">
      <c r="C506" s="50"/>
    </row>
    <row r="507" ht="15">
      <c r="C507" s="50"/>
    </row>
    <row r="508" ht="15">
      <c r="C508" s="50"/>
    </row>
    <row r="509" ht="15">
      <c r="C509" s="50"/>
    </row>
    <row r="510" ht="15">
      <c r="C510" s="50"/>
    </row>
    <row r="511" ht="15">
      <c r="C511" s="50"/>
    </row>
    <row r="512" ht="15">
      <c r="C512" s="50"/>
    </row>
    <row r="513" ht="15">
      <c r="C513" s="50"/>
    </row>
    <row r="514" ht="15">
      <c r="C514" s="50"/>
    </row>
    <row r="515" ht="15">
      <c r="C515" s="50"/>
    </row>
    <row r="516" ht="15">
      <c r="C516" s="50"/>
    </row>
    <row r="517" ht="15">
      <c r="C517" s="50"/>
    </row>
    <row r="518" ht="15">
      <c r="C518" s="50"/>
    </row>
    <row r="519" ht="15">
      <c r="C519" s="50"/>
    </row>
    <row r="520" ht="15">
      <c r="C520" s="50"/>
    </row>
    <row r="521" ht="15">
      <c r="C521" s="50"/>
    </row>
    <row r="522" ht="15">
      <c r="C522" s="50"/>
    </row>
    <row r="523" ht="15">
      <c r="C523" s="50"/>
    </row>
    <row r="524" ht="15">
      <c r="C524" s="50"/>
    </row>
    <row r="525" ht="15">
      <c r="C525" s="50"/>
    </row>
    <row r="526" ht="15">
      <c r="C526" s="50"/>
    </row>
    <row r="527" ht="15">
      <c r="C527" s="50"/>
    </row>
    <row r="528" ht="15">
      <c r="C528" s="50"/>
    </row>
    <row r="529" ht="15">
      <c r="C529" s="50"/>
    </row>
    <row r="530" ht="15">
      <c r="C530" s="50"/>
    </row>
    <row r="531" ht="15">
      <c r="C531" s="50"/>
    </row>
    <row r="532" ht="15">
      <c r="C532" s="50"/>
    </row>
    <row r="533" ht="15">
      <c r="C533" s="50"/>
    </row>
    <row r="534" ht="15">
      <c r="C534" s="50"/>
    </row>
    <row r="535" ht="15">
      <c r="C535" s="50"/>
    </row>
    <row r="536" ht="15">
      <c r="C536" s="50"/>
    </row>
    <row r="537" ht="15">
      <c r="C537" s="50"/>
    </row>
    <row r="538" ht="15">
      <c r="C538" s="50"/>
    </row>
    <row r="539" ht="15">
      <c r="C539" s="50"/>
    </row>
    <row r="540" ht="15">
      <c r="C540" s="50"/>
    </row>
    <row r="541" ht="15">
      <c r="C541" s="50"/>
    </row>
    <row r="542" ht="15">
      <c r="C542" s="50"/>
    </row>
    <row r="543" ht="15">
      <c r="C543" s="50"/>
    </row>
    <row r="544" ht="15">
      <c r="C544" s="50"/>
    </row>
    <row r="545" ht="15">
      <c r="C545" s="50"/>
    </row>
    <row r="546" ht="15">
      <c r="C546" s="50"/>
    </row>
    <row r="547" ht="15">
      <c r="C547" s="50"/>
    </row>
    <row r="548" ht="15">
      <c r="C548" s="50"/>
    </row>
    <row r="549" ht="15">
      <c r="C549" s="50"/>
    </row>
    <row r="550" ht="15">
      <c r="C550" s="50"/>
    </row>
    <row r="551" ht="15">
      <c r="C551" s="50"/>
    </row>
    <row r="552" ht="15">
      <c r="C552" s="50"/>
    </row>
    <row r="553" ht="15">
      <c r="C553" s="50"/>
    </row>
    <row r="554" ht="15">
      <c r="C554" s="50"/>
    </row>
    <row r="555" ht="15">
      <c r="C555" s="50"/>
    </row>
    <row r="556" ht="15">
      <c r="C556" s="50"/>
    </row>
    <row r="557" ht="15">
      <c r="C557" s="50"/>
    </row>
    <row r="558" ht="15">
      <c r="C558" s="50"/>
    </row>
    <row r="559" ht="15">
      <c r="C559" s="50"/>
    </row>
  </sheetData>
  <sheetProtection/>
  <mergeCells count="54">
    <mergeCell ref="F170:F171"/>
    <mergeCell ref="F107:F108"/>
    <mergeCell ref="F112:F113"/>
    <mergeCell ref="F125:F137"/>
    <mergeCell ref="F60:F61"/>
    <mergeCell ref="E151:E152"/>
    <mergeCell ref="F151:F152"/>
    <mergeCell ref="F78:F79"/>
    <mergeCell ref="F118:F120"/>
    <mergeCell ref="F80:F81"/>
    <mergeCell ref="F82:F83"/>
    <mergeCell ref="F84:F90"/>
    <mergeCell ref="F91:F92"/>
    <mergeCell ref="F95:F96"/>
    <mergeCell ref="F99:F101"/>
    <mergeCell ref="F51:F52"/>
    <mergeCell ref="A75:A92"/>
    <mergeCell ref="D91:D92"/>
    <mergeCell ref="D116:D117"/>
    <mergeCell ref="F116:F117"/>
    <mergeCell ref="E95:E96"/>
    <mergeCell ref="D66:D67"/>
    <mergeCell ref="E66:E67"/>
    <mergeCell ref="F66:F67"/>
    <mergeCell ref="D76:D77"/>
    <mergeCell ref="F76:F77"/>
    <mergeCell ref="A20:A25"/>
    <mergeCell ref="A51:A55"/>
    <mergeCell ref="A8:A14"/>
    <mergeCell ref="A70:A73"/>
    <mergeCell ref="A66:A68"/>
    <mergeCell ref="A60:A64"/>
    <mergeCell ref="A27:A29"/>
    <mergeCell ref="A31:A49"/>
    <mergeCell ref="A57:A58"/>
    <mergeCell ref="E82:E83"/>
    <mergeCell ref="E91:E92"/>
    <mergeCell ref="A165:A172"/>
    <mergeCell ref="A125:A137"/>
    <mergeCell ref="A144:A150"/>
    <mergeCell ref="A94:A96"/>
    <mergeCell ref="A98:A102"/>
    <mergeCell ref="A104:A124"/>
    <mergeCell ref="A151:A158"/>
    <mergeCell ref="A159:A164"/>
    <mergeCell ref="D95:D96"/>
    <mergeCell ref="E116:E117"/>
    <mergeCell ref="A178:F209"/>
    <mergeCell ref="E76:E77"/>
    <mergeCell ref="E78:E79"/>
    <mergeCell ref="E80:E81"/>
    <mergeCell ref="D78:D79"/>
    <mergeCell ref="D80:D81"/>
    <mergeCell ref="D82:D83"/>
  </mergeCells>
  <printOptions/>
  <pageMargins left="0.7086614173228347" right="0.7086614173228347" top="0.7480314960629921" bottom="0.7480314960629921" header="0.31496062992125984" footer="0.31496062992125984"/>
  <pageSetup horizontalDpi="600" verticalDpi="600" orientation="portrait" paperSize="9" scale="82" r:id="rId1"/>
  <colBreaks count="1" manualBreakCount="1">
    <brk id="6" max="65535" man="1"/>
  </colBreaks>
</worksheet>
</file>

<file path=xl/worksheets/sheet20.xml><?xml version="1.0" encoding="utf-8"?>
<worksheet xmlns="http://schemas.openxmlformats.org/spreadsheetml/2006/main" xmlns:r="http://schemas.openxmlformats.org/officeDocument/2006/relationships">
  <dimension ref="B1:V76"/>
  <sheetViews>
    <sheetView showZeros="0" zoomScalePageLayoutView="0" workbookViewId="0" topLeftCell="A1">
      <selection activeCell="K7" sqref="K6:K7"/>
    </sheetView>
  </sheetViews>
  <sheetFormatPr defaultColWidth="9.140625" defaultRowHeight="15"/>
  <cols>
    <col min="1" max="1" width="9.140625" style="136" customWidth="1"/>
    <col min="2" max="2" width="4.57421875" style="136" bestFit="1" customWidth="1"/>
    <col min="3" max="3" width="6.57421875" style="136" bestFit="1" customWidth="1"/>
    <col min="4" max="4" width="47.421875" style="136" bestFit="1" customWidth="1"/>
    <col min="5" max="5" width="11.7109375" style="136" bestFit="1" customWidth="1"/>
    <col min="6" max="6" width="8.140625" style="230" bestFit="1" customWidth="1"/>
    <col min="7" max="7" width="13.7109375" style="230" customWidth="1"/>
    <col min="8" max="8" width="12.00390625" style="230" customWidth="1"/>
    <col min="9" max="16384" width="9.140625" style="136" customWidth="1"/>
  </cols>
  <sheetData>
    <row r="1" spans="2:10" ht="15">
      <c r="B1" s="388"/>
      <c r="C1" s="232"/>
      <c r="D1" s="232"/>
      <c r="E1" s="138"/>
      <c r="F1" s="140"/>
      <c r="G1" s="140"/>
      <c r="H1" s="140"/>
      <c r="I1" s="232"/>
      <c r="J1" s="232"/>
    </row>
    <row r="2" spans="2:10" ht="15.75" thickBot="1">
      <c r="B2" s="388"/>
      <c r="C2" s="232"/>
      <c r="D2" s="267" t="s">
        <v>1026</v>
      </c>
      <c r="E2" s="138"/>
      <c r="F2" s="140"/>
      <c r="G2" s="140"/>
      <c r="H2" s="140"/>
      <c r="I2" s="232"/>
      <c r="J2" s="232"/>
    </row>
    <row r="3" spans="2:10" ht="45">
      <c r="B3" s="387" t="s">
        <v>293</v>
      </c>
      <c r="C3" s="265" t="s">
        <v>292</v>
      </c>
      <c r="D3" s="222" t="s">
        <v>291</v>
      </c>
      <c r="E3" s="265" t="s">
        <v>290</v>
      </c>
      <c r="F3" s="264" t="s">
        <v>695</v>
      </c>
      <c r="G3" s="222" t="s">
        <v>1888</v>
      </c>
      <c r="H3" s="221" t="s">
        <v>1894</v>
      </c>
      <c r="I3" s="263"/>
      <c r="J3" s="262"/>
    </row>
    <row r="4" spans="2:10" ht="15.75" thickBot="1">
      <c r="B4" s="370">
        <v>1</v>
      </c>
      <c r="C4" s="385">
        <v>2</v>
      </c>
      <c r="D4" s="385">
        <v>3</v>
      </c>
      <c r="E4" s="385">
        <v>4</v>
      </c>
      <c r="F4" s="386">
        <v>5</v>
      </c>
      <c r="G4" s="385">
        <v>6</v>
      </c>
      <c r="H4" s="384">
        <v>7</v>
      </c>
      <c r="I4" s="138"/>
      <c r="J4" s="138"/>
    </row>
    <row r="5" spans="2:10" ht="15.75" thickTop="1">
      <c r="B5" s="371"/>
      <c r="C5" s="241"/>
      <c r="D5" s="241"/>
      <c r="E5" s="241"/>
      <c r="F5" s="240"/>
      <c r="G5" s="190"/>
      <c r="H5" s="189"/>
      <c r="I5" s="138"/>
      <c r="J5" s="138"/>
    </row>
    <row r="6" spans="2:10" ht="15">
      <c r="B6" s="371"/>
      <c r="C6" s="241"/>
      <c r="D6" s="260" t="s">
        <v>289</v>
      </c>
      <c r="E6" s="241"/>
      <c r="F6" s="240"/>
      <c r="G6" s="190"/>
      <c r="H6" s="189"/>
      <c r="I6" s="138"/>
      <c r="J6" s="138"/>
    </row>
    <row r="7" spans="2:10" ht="15">
      <c r="B7" s="371"/>
      <c r="C7" s="241"/>
      <c r="D7" s="241"/>
      <c r="E7" s="241"/>
      <c r="F7" s="240"/>
      <c r="G7" s="190"/>
      <c r="H7" s="189"/>
      <c r="I7" s="138"/>
      <c r="J7" s="138"/>
    </row>
    <row r="8" spans="2:10" ht="45">
      <c r="B8" s="371">
        <v>1</v>
      </c>
      <c r="C8" s="241"/>
      <c r="D8" s="257" t="s">
        <v>288</v>
      </c>
      <c r="E8" s="241"/>
      <c r="F8" s="240"/>
      <c r="G8" s="190"/>
      <c r="H8" s="189"/>
      <c r="I8" s="138"/>
      <c r="J8" s="138"/>
    </row>
    <row r="9" spans="2:10" ht="15">
      <c r="B9" s="381"/>
      <c r="C9" s="250"/>
      <c r="D9" s="259"/>
      <c r="E9" s="248"/>
      <c r="F9" s="247"/>
      <c r="G9" s="212"/>
      <c r="H9" s="211"/>
      <c r="I9" s="138"/>
      <c r="J9" s="138"/>
    </row>
    <row r="10" spans="2:10" ht="15.75" thickBot="1">
      <c r="B10" s="370"/>
      <c r="C10" s="239"/>
      <c r="D10" s="1118" t="s">
        <v>286</v>
      </c>
      <c r="E10" s="1118"/>
      <c r="F10" s="1118"/>
      <c r="G10" s="1118"/>
      <c r="H10" s="179" t="s">
        <v>285</v>
      </c>
      <c r="I10" s="231"/>
      <c r="J10" s="231"/>
    </row>
    <row r="11" spans="2:10" ht="15.75" thickTop="1">
      <c r="B11" s="371"/>
      <c r="C11" s="242"/>
      <c r="D11" s="258" t="s">
        <v>284</v>
      </c>
      <c r="E11" s="165"/>
      <c r="F11" s="165"/>
      <c r="G11" s="165"/>
      <c r="H11" s="164"/>
      <c r="I11" s="231"/>
      <c r="J11" s="231"/>
    </row>
    <row r="12" spans="2:10" ht="45">
      <c r="B12" s="371">
        <v>1</v>
      </c>
      <c r="C12" s="242"/>
      <c r="D12" s="257" t="s">
        <v>1025</v>
      </c>
      <c r="E12" s="165"/>
      <c r="F12" s="165"/>
      <c r="G12" s="140"/>
      <c r="H12" s="164"/>
      <c r="I12" s="231"/>
      <c r="J12" s="231"/>
    </row>
    <row r="13" spans="2:10" ht="15">
      <c r="B13" s="371"/>
      <c r="C13" s="242"/>
      <c r="D13" s="255" t="s">
        <v>282</v>
      </c>
      <c r="E13" s="165"/>
      <c r="F13" s="165"/>
      <c r="G13" s="165"/>
      <c r="H13" s="164"/>
      <c r="I13" s="231"/>
      <c r="J13" s="231"/>
    </row>
    <row r="14" spans="2:10" ht="15">
      <c r="B14" s="371"/>
      <c r="C14" s="241"/>
      <c r="D14" s="254" t="s">
        <v>1024</v>
      </c>
      <c r="E14" s="253" t="s">
        <v>273</v>
      </c>
      <c r="F14" s="240">
        <v>100.22</v>
      </c>
      <c r="G14" s="190"/>
      <c r="H14" s="189">
        <f>F14*G14</f>
        <v>0</v>
      </c>
      <c r="I14" s="138"/>
      <c r="J14" s="138"/>
    </row>
    <row r="15" spans="2:10" ht="90">
      <c r="B15" s="372">
        <v>2</v>
      </c>
      <c r="C15" s="252"/>
      <c r="D15" s="251" t="s">
        <v>1023</v>
      </c>
      <c r="E15" s="159"/>
      <c r="F15" s="159"/>
      <c r="G15" s="159"/>
      <c r="H15" s="158"/>
      <c r="I15" s="231"/>
      <c r="J15" s="231"/>
    </row>
    <row r="16" spans="2:10" ht="60">
      <c r="B16" s="371"/>
      <c r="C16" s="242"/>
      <c r="D16" s="383" t="s">
        <v>1022</v>
      </c>
      <c r="E16" s="165"/>
      <c r="F16" s="165"/>
      <c r="G16" s="165"/>
      <c r="H16" s="164"/>
      <c r="I16" s="231"/>
      <c r="J16" s="231"/>
    </row>
    <row r="17" spans="2:10" ht="15">
      <c r="B17" s="371"/>
      <c r="C17" s="241"/>
      <c r="D17" s="254" t="s">
        <v>1021</v>
      </c>
      <c r="E17" s="253" t="s">
        <v>273</v>
      </c>
      <c r="F17" s="240">
        <v>36.61</v>
      </c>
      <c r="G17" s="190"/>
      <c r="H17" s="189">
        <f>F17*G17</f>
        <v>0</v>
      </c>
      <c r="I17" s="138"/>
      <c r="J17" s="138"/>
    </row>
    <row r="18" spans="2:8" ht="30">
      <c r="B18" s="372">
        <v>3</v>
      </c>
      <c r="C18" s="252"/>
      <c r="D18" s="251" t="s">
        <v>1020</v>
      </c>
      <c r="E18" s="159"/>
      <c r="F18" s="159"/>
      <c r="G18" s="159"/>
      <c r="H18" s="158"/>
    </row>
    <row r="19" spans="2:8" ht="60">
      <c r="B19" s="371"/>
      <c r="C19" s="242"/>
      <c r="D19" s="382" t="s">
        <v>1019</v>
      </c>
      <c r="E19" s="165"/>
      <c r="F19" s="165"/>
      <c r="G19" s="165"/>
      <c r="H19" s="164"/>
    </row>
    <row r="20" spans="2:8" ht="15">
      <c r="B20" s="381"/>
      <c r="C20" s="250"/>
      <c r="D20" s="249" t="s">
        <v>1018</v>
      </c>
      <c r="E20" s="248" t="s">
        <v>273</v>
      </c>
      <c r="F20" s="247">
        <v>29.33</v>
      </c>
      <c r="G20" s="212"/>
      <c r="H20" s="189">
        <f>F20*G20</f>
        <v>0</v>
      </c>
    </row>
    <row r="21" spans="2:8" ht="30">
      <c r="B21" s="372">
        <v>4</v>
      </c>
      <c r="C21" s="252"/>
      <c r="D21" s="251" t="s">
        <v>1017</v>
      </c>
      <c r="E21" s="159"/>
      <c r="F21" s="159"/>
      <c r="G21" s="159"/>
      <c r="H21" s="158"/>
    </row>
    <row r="22" spans="2:8" ht="15">
      <c r="B22" s="371"/>
      <c r="C22" s="242"/>
      <c r="D22" s="382" t="s">
        <v>1016</v>
      </c>
      <c r="E22" s="165"/>
      <c r="F22" s="165"/>
      <c r="G22" s="165"/>
      <c r="H22" s="164"/>
    </row>
    <row r="23" spans="2:8" ht="15">
      <c r="B23" s="381"/>
      <c r="C23" s="250"/>
      <c r="D23" s="249" t="s">
        <v>1015</v>
      </c>
      <c r="E23" s="248" t="s">
        <v>273</v>
      </c>
      <c r="F23" s="247">
        <v>17.06</v>
      </c>
      <c r="G23" s="212"/>
      <c r="H23" s="211">
        <f>F23*G23</f>
        <v>0</v>
      </c>
    </row>
    <row r="24" spans="2:8" ht="30">
      <c r="B24" s="371">
        <v>5</v>
      </c>
      <c r="C24" s="241"/>
      <c r="D24" s="251" t="s">
        <v>1014</v>
      </c>
      <c r="E24" s="253"/>
      <c r="F24" s="240"/>
      <c r="G24" s="190"/>
      <c r="H24" s="189"/>
    </row>
    <row r="25" spans="2:8" ht="15">
      <c r="B25" s="371"/>
      <c r="C25" s="241"/>
      <c r="D25" s="254" t="s">
        <v>989</v>
      </c>
      <c r="E25" s="253" t="s">
        <v>699</v>
      </c>
      <c r="F25" s="240">
        <v>16.83</v>
      </c>
      <c r="G25" s="190"/>
      <c r="H25" s="189">
        <f>F25*G25</f>
        <v>0</v>
      </c>
    </row>
    <row r="26" spans="2:8" ht="15.75" thickBot="1">
      <c r="B26" s="370"/>
      <c r="C26" s="239"/>
      <c r="D26" s="1118" t="s">
        <v>272</v>
      </c>
      <c r="E26" s="1118"/>
      <c r="F26" s="1118"/>
      <c r="G26" s="1118"/>
      <c r="H26" s="179">
        <f>SUM(H14:H25)</f>
        <v>0</v>
      </c>
    </row>
    <row r="27" spans="2:8" ht="15.75" thickTop="1">
      <c r="B27" s="372"/>
      <c r="C27" s="245"/>
      <c r="D27" s="246" t="s">
        <v>271</v>
      </c>
      <c r="E27" s="245"/>
      <c r="F27" s="244"/>
      <c r="G27" s="194"/>
      <c r="H27" s="193"/>
    </row>
    <row r="28" spans="2:8" ht="15">
      <c r="B28" s="371"/>
      <c r="C28" s="241"/>
      <c r="D28" s="242" t="s">
        <v>270</v>
      </c>
      <c r="E28" s="241"/>
      <c r="F28" s="240"/>
      <c r="G28" s="190"/>
      <c r="H28" s="189"/>
    </row>
    <row r="29" spans="2:8" ht="30">
      <c r="B29" s="371"/>
      <c r="C29" s="241"/>
      <c r="D29" s="242" t="s">
        <v>269</v>
      </c>
      <c r="E29" s="241"/>
      <c r="F29" s="240"/>
      <c r="G29" s="190"/>
      <c r="H29" s="189"/>
    </row>
    <row r="30" spans="2:8" ht="15">
      <c r="B30" s="371"/>
      <c r="C30" s="241"/>
      <c r="D30" s="242" t="s">
        <v>268</v>
      </c>
      <c r="E30" s="253"/>
      <c r="F30" s="240"/>
      <c r="G30" s="190"/>
      <c r="H30" s="189"/>
    </row>
    <row r="31" spans="2:8" ht="30">
      <c r="B31" s="371"/>
      <c r="C31" s="241"/>
      <c r="D31" s="242" t="s">
        <v>267</v>
      </c>
      <c r="E31" s="241"/>
      <c r="F31" s="240"/>
      <c r="G31" s="190"/>
      <c r="H31" s="189"/>
    </row>
    <row r="32" spans="2:8" ht="30">
      <c r="B32" s="371"/>
      <c r="C32" s="241"/>
      <c r="D32" s="242" t="s">
        <v>266</v>
      </c>
      <c r="E32" s="241"/>
      <c r="F32" s="240"/>
      <c r="G32" s="190"/>
      <c r="H32" s="189"/>
    </row>
    <row r="33" spans="2:8" ht="30">
      <c r="B33" s="372">
        <v>1</v>
      </c>
      <c r="C33" s="245"/>
      <c r="D33" s="252" t="s">
        <v>1013</v>
      </c>
      <c r="E33" s="245"/>
      <c r="F33" s="244"/>
      <c r="G33" s="194"/>
      <c r="H33" s="193"/>
    </row>
    <row r="34" spans="2:8" ht="15">
      <c r="B34" s="371"/>
      <c r="C34" s="241"/>
      <c r="D34" s="242"/>
      <c r="E34" s="241"/>
      <c r="F34" s="240"/>
      <c r="G34" s="190"/>
      <c r="H34" s="189"/>
    </row>
    <row r="35" spans="2:8" ht="15">
      <c r="B35" s="381"/>
      <c r="C35" s="250"/>
      <c r="D35" s="373" t="s">
        <v>1012</v>
      </c>
      <c r="E35" s="248" t="s">
        <v>273</v>
      </c>
      <c r="F35" s="247">
        <v>6.83</v>
      </c>
      <c r="G35" s="212"/>
      <c r="H35" s="189">
        <f>F35*G35</f>
        <v>0</v>
      </c>
    </row>
    <row r="36" spans="2:8" ht="30">
      <c r="B36" s="372">
        <v>2</v>
      </c>
      <c r="C36" s="245"/>
      <c r="D36" s="252" t="s">
        <v>1011</v>
      </c>
      <c r="E36" s="380"/>
      <c r="F36" s="244"/>
      <c r="G36" s="194"/>
      <c r="H36" s="193"/>
    </row>
    <row r="37" spans="2:8" ht="17.25">
      <c r="B37" s="371"/>
      <c r="C37" s="241"/>
      <c r="D37" s="242" t="s">
        <v>1010</v>
      </c>
      <c r="E37" s="241" t="s">
        <v>256</v>
      </c>
      <c r="F37" s="240">
        <v>3.86</v>
      </c>
      <c r="G37" s="212"/>
      <c r="H37" s="189">
        <f>F37*G37</f>
        <v>0</v>
      </c>
    </row>
    <row r="38" spans="2:8" ht="30">
      <c r="B38" s="372">
        <v>3</v>
      </c>
      <c r="C38" s="245"/>
      <c r="D38" s="252" t="s">
        <v>1009</v>
      </c>
      <c r="E38" s="380"/>
      <c r="F38" s="244"/>
      <c r="G38" s="194"/>
      <c r="H38" s="193"/>
    </row>
    <row r="39" spans="2:8" ht="17.25">
      <c r="B39" s="371"/>
      <c r="C39" s="241"/>
      <c r="D39" s="242" t="s">
        <v>1008</v>
      </c>
      <c r="E39" s="241" t="s">
        <v>256</v>
      </c>
      <c r="F39" s="240">
        <v>16.74</v>
      </c>
      <c r="G39" s="212"/>
      <c r="H39" s="189">
        <f>F39*G39</f>
        <v>0</v>
      </c>
    </row>
    <row r="40" spans="2:8" ht="30">
      <c r="B40" s="372">
        <v>4</v>
      </c>
      <c r="C40" s="245"/>
      <c r="D40" s="252" t="s">
        <v>1007</v>
      </c>
      <c r="E40" s="380"/>
      <c r="F40" s="244"/>
      <c r="G40" s="194"/>
      <c r="H40" s="193"/>
    </row>
    <row r="41" spans="2:8" ht="17.25">
      <c r="B41" s="371"/>
      <c r="C41" s="241"/>
      <c r="D41" s="242" t="s">
        <v>1006</v>
      </c>
      <c r="E41" s="241" t="s">
        <v>256</v>
      </c>
      <c r="F41" s="240">
        <v>8</v>
      </c>
      <c r="G41" s="212"/>
      <c r="H41" s="189">
        <f>F41*G41</f>
        <v>0</v>
      </c>
    </row>
    <row r="42" spans="2:8" ht="30">
      <c r="B42" s="372">
        <v>5</v>
      </c>
      <c r="C42" s="245"/>
      <c r="D42" s="252" t="s">
        <v>1005</v>
      </c>
      <c r="E42" s="380"/>
      <c r="F42" s="244"/>
      <c r="G42" s="194"/>
      <c r="H42" s="193"/>
    </row>
    <row r="43" spans="2:8" ht="17.25">
      <c r="B43" s="371"/>
      <c r="C43" s="241"/>
      <c r="D43" s="242" t="s">
        <v>1004</v>
      </c>
      <c r="E43" s="241" t="s">
        <v>256</v>
      </c>
      <c r="F43" s="240">
        <v>5.71</v>
      </c>
      <c r="G43" s="212"/>
      <c r="H43" s="189">
        <f>F43*G43</f>
        <v>0</v>
      </c>
    </row>
    <row r="44" spans="2:8" ht="30">
      <c r="B44" s="372">
        <v>6</v>
      </c>
      <c r="C44" s="245"/>
      <c r="D44" s="252" t="s">
        <v>1003</v>
      </c>
      <c r="E44" s="380"/>
      <c r="F44" s="244"/>
      <c r="G44" s="194"/>
      <c r="H44" s="193"/>
    </row>
    <row r="45" spans="2:8" ht="17.25">
      <c r="B45" s="371"/>
      <c r="C45" s="241"/>
      <c r="D45" s="242" t="s">
        <v>1002</v>
      </c>
      <c r="E45" s="241" t="s">
        <v>256</v>
      </c>
      <c r="F45" s="240">
        <v>4.59</v>
      </c>
      <c r="G45" s="212"/>
      <c r="H45" s="189">
        <f>F45*G45</f>
        <v>0</v>
      </c>
    </row>
    <row r="46" spans="2:8" ht="30">
      <c r="B46" s="372">
        <v>7</v>
      </c>
      <c r="C46" s="245"/>
      <c r="D46" s="252" t="s">
        <v>1001</v>
      </c>
      <c r="E46" s="380"/>
      <c r="F46" s="244"/>
      <c r="G46" s="194"/>
      <c r="H46" s="193"/>
    </row>
    <row r="47" spans="2:8" ht="17.25">
      <c r="B47" s="371"/>
      <c r="C47" s="241"/>
      <c r="D47" s="242" t="s">
        <v>1000</v>
      </c>
      <c r="E47" s="241" t="s">
        <v>256</v>
      </c>
      <c r="F47" s="240">
        <v>0.34</v>
      </c>
      <c r="G47" s="212"/>
      <c r="H47" s="189">
        <f>F47*G47</f>
        <v>0</v>
      </c>
    </row>
    <row r="48" spans="2:8" ht="30">
      <c r="B48" s="372">
        <v>2</v>
      </c>
      <c r="C48" s="245"/>
      <c r="D48" s="252" t="s">
        <v>999</v>
      </c>
      <c r="E48" s="380"/>
      <c r="F48" s="244"/>
      <c r="G48" s="194"/>
      <c r="H48" s="193"/>
    </row>
    <row r="49" spans="2:8" ht="17.25">
      <c r="B49" s="371"/>
      <c r="C49" s="241"/>
      <c r="D49" s="242" t="s">
        <v>998</v>
      </c>
      <c r="E49" s="241" t="s">
        <v>256</v>
      </c>
      <c r="F49" s="240">
        <v>3.5</v>
      </c>
      <c r="G49" s="212"/>
      <c r="H49" s="189">
        <f>F49*G49</f>
        <v>0</v>
      </c>
    </row>
    <row r="50" spans="2:22" ht="30">
      <c r="B50" s="372">
        <v>3</v>
      </c>
      <c r="C50" s="245"/>
      <c r="D50" s="252" t="s">
        <v>997</v>
      </c>
      <c r="E50" s="245"/>
      <c r="F50" s="244"/>
      <c r="G50" s="194"/>
      <c r="H50" s="193"/>
      <c r="I50" s="138"/>
      <c r="J50" s="138"/>
      <c r="K50" s="138"/>
      <c r="L50" s="138"/>
      <c r="M50" s="138"/>
      <c r="N50" s="138"/>
      <c r="O50" s="138"/>
      <c r="P50" s="138"/>
      <c r="Q50" s="138"/>
      <c r="R50" s="138"/>
      <c r="S50" s="138"/>
      <c r="T50" s="138"/>
      <c r="U50" s="138"/>
      <c r="V50" s="138"/>
    </row>
    <row r="51" spans="2:22" ht="30">
      <c r="B51" s="371"/>
      <c r="C51" s="241"/>
      <c r="D51" s="242" t="s">
        <v>996</v>
      </c>
      <c r="E51" s="377" t="s">
        <v>256</v>
      </c>
      <c r="F51" s="376">
        <v>5.4</v>
      </c>
      <c r="G51" s="375"/>
      <c r="H51" s="374">
        <f>F51*G51</f>
        <v>0</v>
      </c>
      <c r="I51" s="138"/>
      <c r="J51" s="138"/>
      <c r="K51" s="138"/>
      <c r="L51" s="138"/>
      <c r="M51" s="138"/>
      <c r="N51" s="138"/>
      <c r="O51" s="138"/>
      <c r="P51" s="138"/>
      <c r="Q51" s="138"/>
      <c r="R51" s="138"/>
      <c r="S51" s="138"/>
      <c r="T51" s="138"/>
      <c r="U51" s="138"/>
      <c r="V51" s="138"/>
    </row>
    <row r="52" spans="2:22" ht="15.75" thickBot="1">
      <c r="B52" s="370"/>
      <c r="C52" s="239"/>
      <c r="D52" s="1118" t="s">
        <v>255</v>
      </c>
      <c r="E52" s="1118"/>
      <c r="F52" s="1118"/>
      <c r="G52" s="1118"/>
      <c r="H52" s="179">
        <f>SUM(H35:H51)</f>
        <v>0</v>
      </c>
      <c r="I52" s="231"/>
      <c r="J52" s="231"/>
      <c r="K52" s="231"/>
      <c r="L52" s="231"/>
      <c r="M52" s="231"/>
      <c r="N52" s="231"/>
      <c r="O52" s="231"/>
      <c r="P52" s="231"/>
      <c r="Q52" s="231"/>
      <c r="R52" s="231"/>
      <c r="S52" s="231"/>
      <c r="T52" s="231"/>
      <c r="U52" s="231"/>
      <c r="V52" s="231"/>
    </row>
    <row r="53" spans="2:22" ht="15.75" thickTop="1">
      <c r="B53" s="371"/>
      <c r="C53" s="242"/>
      <c r="D53" s="165"/>
      <c r="E53" s="165"/>
      <c r="F53" s="165"/>
      <c r="G53" s="165"/>
      <c r="H53" s="164"/>
      <c r="I53" s="231"/>
      <c r="J53" s="231"/>
      <c r="K53" s="231"/>
      <c r="L53" s="231"/>
      <c r="M53" s="231"/>
      <c r="N53" s="231"/>
      <c r="O53" s="231"/>
      <c r="P53" s="231"/>
      <c r="Q53" s="231"/>
      <c r="R53" s="231"/>
      <c r="S53" s="231"/>
      <c r="T53" s="231"/>
      <c r="U53" s="231"/>
      <c r="V53" s="231"/>
    </row>
    <row r="54" spans="2:22" ht="15">
      <c r="B54" s="371"/>
      <c r="C54" s="242"/>
      <c r="D54" s="260" t="s">
        <v>254</v>
      </c>
      <c r="E54" s="241"/>
      <c r="F54" s="240"/>
      <c r="G54" s="190"/>
      <c r="H54" s="189"/>
      <c r="I54" s="231"/>
      <c r="J54" s="231"/>
      <c r="K54" s="231"/>
      <c r="L54" s="231"/>
      <c r="M54" s="231"/>
      <c r="N54" s="231"/>
      <c r="O54" s="231"/>
      <c r="P54" s="231"/>
      <c r="Q54" s="231"/>
      <c r="R54" s="231"/>
      <c r="S54" s="231"/>
      <c r="T54" s="231"/>
      <c r="U54" s="231"/>
      <c r="V54" s="231"/>
    </row>
    <row r="55" spans="2:22" ht="45">
      <c r="B55" s="372">
        <v>1</v>
      </c>
      <c r="C55" s="252"/>
      <c r="D55" s="252" t="s">
        <v>253</v>
      </c>
      <c r="E55" s="245"/>
      <c r="F55" s="379"/>
      <c r="G55" s="175"/>
      <c r="H55" s="186"/>
      <c r="I55" s="231"/>
      <c r="J55" s="231"/>
      <c r="K55" s="231"/>
      <c r="L55" s="231"/>
      <c r="M55" s="231"/>
      <c r="N55" s="231"/>
      <c r="O55" s="231"/>
      <c r="P55" s="231"/>
      <c r="Q55" s="231"/>
      <c r="R55" s="231"/>
      <c r="S55" s="231"/>
      <c r="T55" s="231"/>
      <c r="U55" s="231"/>
      <c r="V55" s="231"/>
    </row>
    <row r="56" spans="2:22" ht="15">
      <c r="B56" s="371"/>
      <c r="C56" s="242"/>
      <c r="D56" s="242" t="s">
        <v>252</v>
      </c>
      <c r="E56" s="241"/>
      <c r="F56" s="378"/>
      <c r="G56" s="182"/>
      <c r="H56" s="174"/>
      <c r="I56" s="231"/>
      <c r="J56" s="231"/>
      <c r="K56" s="231"/>
      <c r="L56" s="231"/>
      <c r="M56" s="231"/>
      <c r="N56" s="231"/>
      <c r="O56" s="231"/>
      <c r="P56" s="231"/>
      <c r="Q56" s="231"/>
      <c r="R56" s="231"/>
      <c r="S56" s="231"/>
      <c r="T56" s="231"/>
      <c r="U56" s="231"/>
      <c r="V56" s="231"/>
    </row>
    <row r="57" spans="2:22" ht="15">
      <c r="B57" s="371"/>
      <c r="C57" s="242"/>
      <c r="D57" s="242"/>
      <c r="E57" s="241"/>
      <c r="F57" s="378"/>
      <c r="G57" s="182"/>
      <c r="H57" s="174"/>
      <c r="I57" s="231"/>
      <c r="J57" s="231"/>
      <c r="K57" s="231"/>
      <c r="L57" s="231"/>
      <c r="M57" s="231"/>
      <c r="N57" s="231"/>
      <c r="O57" s="231"/>
      <c r="P57" s="231"/>
      <c r="Q57" s="231"/>
      <c r="R57" s="231"/>
      <c r="S57" s="231"/>
      <c r="T57" s="231"/>
      <c r="U57" s="231"/>
      <c r="V57" s="231"/>
    </row>
    <row r="58" spans="2:22" ht="30">
      <c r="B58" s="371"/>
      <c r="C58" s="242"/>
      <c r="D58" s="259" t="s">
        <v>995</v>
      </c>
      <c r="E58" s="377" t="s">
        <v>889</v>
      </c>
      <c r="F58" s="376">
        <v>6217.44</v>
      </c>
      <c r="G58" s="375"/>
      <c r="H58" s="374">
        <f>F58*G58</f>
        <v>0</v>
      </c>
      <c r="I58" s="231"/>
      <c r="J58" s="231"/>
      <c r="K58" s="231"/>
      <c r="L58" s="231"/>
      <c r="M58" s="231"/>
      <c r="N58" s="231"/>
      <c r="O58" s="231"/>
      <c r="P58" s="231"/>
      <c r="Q58" s="231"/>
      <c r="R58" s="231"/>
      <c r="S58" s="231"/>
      <c r="T58" s="231"/>
      <c r="U58" s="231"/>
      <c r="V58" s="231"/>
    </row>
    <row r="59" spans="2:22" ht="15.75" thickBot="1">
      <c r="B59" s="370"/>
      <c r="C59" s="239"/>
      <c r="D59" s="1118" t="s">
        <v>249</v>
      </c>
      <c r="E59" s="1118"/>
      <c r="F59" s="1118"/>
      <c r="G59" s="1118"/>
      <c r="H59" s="179">
        <f>SUM(H58)</f>
        <v>0</v>
      </c>
      <c r="I59" s="231"/>
      <c r="J59" s="231"/>
      <c r="K59" s="231"/>
      <c r="L59" s="231"/>
      <c r="M59" s="231"/>
      <c r="N59" s="231"/>
      <c r="O59" s="231"/>
      <c r="P59" s="231"/>
      <c r="Q59" s="231"/>
      <c r="R59" s="231"/>
      <c r="S59" s="231"/>
      <c r="T59" s="231"/>
      <c r="U59" s="231"/>
      <c r="V59" s="231"/>
    </row>
    <row r="60" spans="2:22" ht="15.75" thickTop="1">
      <c r="B60" s="371"/>
      <c r="C60" s="241"/>
      <c r="D60" s="260" t="s">
        <v>994</v>
      </c>
      <c r="E60" s="241"/>
      <c r="F60" s="240"/>
      <c r="G60" s="190"/>
      <c r="H60" s="189"/>
      <c r="I60" s="231"/>
      <c r="J60" s="231"/>
      <c r="K60" s="231"/>
      <c r="L60" s="231"/>
      <c r="M60" s="369"/>
      <c r="N60" s="369"/>
      <c r="O60" s="369"/>
      <c r="P60" s="369"/>
      <c r="Q60" s="369"/>
      <c r="R60" s="369"/>
      <c r="S60" s="369"/>
      <c r="T60" s="369"/>
      <c r="U60" s="369"/>
      <c r="V60" s="369"/>
    </row>
    <row r="61" spans="2:22" ht="15">
      <c r="B61" s="371"/>
      <c r="C61" s="241"/>
      <c r="D61" s="241"/>
      <c r="E61" s="241"/>
      <c r="F61" s="240"/>
      <c r="G61" s="190"/>
      <c r="H61" s="189"/>
      <c r="I61" s="231"/>
      <c r="J61" s="231"/>
      <c r="K61" s="231"/>
      <c r="L61" s="231"/>
      <c r="M61" s="369"/>
      <c r="N61" s="369"/>
      <c r="O61" s="369"/>
      <c r="P61" s="369"/>
      <c r="Q61" s="369"/>
      <c r="R61" s="369"/>
      <c r="S61" s="369"/>
      <c r="T61" s="369"/>
      <c r="U61" s="369"/>
      <c r="V61" s="369"/>
    </row>
    <row r="62" spans="2:22" ht="30">
      <c r="B62" s="371">
        <v>1</v>
      </c>
      <c r="C62" s="242"/>
      <c r="D62" s="242" t="s">
        <v>993</v>
      </c>
      <c r="E62" s="241"/>
      <c r="F62" s="240"/>
      <c r="G62" s="190"/>
      <c r="H62" s="189"/>
      <c r="I62" s="231"/>
      <c r="J62" s="231"/>
      <c r="K62" s="231"/>
      <c r="L62" s="231"/>
      <c r="M62" s="231"/>
      <c r="N62" s="231"/>
      <c r="O62" s="231"/>
      <c r="P62" s="231"/>
      <c r="Q62" s="231"/>
      <c r="R62" s="231"/>
      <c r="S62" s="231"/>
      <c r="T62" s="231"/>
      <c r="U62" s="231"/>
      <c r="V62" s="231"/>
    </row>
    <row r="63" spans="2:22" ht="15">
      <c r="B63" s="371"/>
      <c r="C63" s="242"/>
      <c r="D63" s="242" t="s">
        <v>310</v>
      </c>
      <c r="E63" s="241"/>
      <c r="F63" s="240"/>
      <c r="G63" s="190"/>
      <c r="H63" s="189"/>
      <c r="I63" s="231"/>
      <c r="J63" s="231"/>
      <c r="K63" s="231"/>
      <c r="L63" s="231"/>
      <c r="M63" s="231"/>
      <c r="N63" s="231"/>
      <c r="O63" s="231"/>
      <c r="P63" s="231"/>
      <c r="Q63" s="231"/>
      <c r="R63" s="231"/>
      <c r="S63" s="231"/>
      <c r="T63" s="231"/>
      <c r="U63" s="231"/>
      <c r="V63" s="231"/>
    </row>
    <row r="64" spans="2:22" ht="17.25">
      <c r="B64" s="371"/>
      <c r="C64" s="242"/>
      <c r="D64" s="373" t="s">
        <v>992</v>
      </c>
      <c r="E64" s="241" t="s">
        <v>991</v>
      </c>
      <c r="F64" s="240">
        <v>58.2</v>
      </c>
      <c r="G64" s="190"/>
      <c r="H64" s="189">
        <f>F64*G64</f>
        <v>0</v>
      </c>
      <c r="I64" s="231"/>
      <c r="J64" s="231"/>
      <c r="K64" s="231"/>
      <c r="L64" s="231"/>
      <c r="M64" s="231"/>
      <c r="N64" s="231"/>
      <c r="O64" s="231"/>
      <c r="P64" s="231"/>
      <c r="Q64" s="231"/>
      <c r="R64" s="231"/>
      <c r="S64" s="231"/>
      <c r="T64" s="231"/>
      <c r="U64" s="231"/>
      <c r="V64" s="231"/>
    </row>
    <row r="65" spans="2:22" ht="27">
      <c r="B65" s="372">
        <v>2</v>
      </c>
      <c r="C65" s="252"/>
      <c r="D65" s="242" t="s">
        <v>990</v>
      </c>
      <c r="E65" s="245"/>
      <c r="F65" s="244"/>
      <c r="G65" s="194"/>
      <c r="H65" s="193"/>
      <c r="I65" s="231"/>
      <c r="J65" s="231"/>
      <c r="K65" s="231"/>
      <c r="L65" s="231"/>
      <c r="M65" s="231"/>
      <c r="N65" s="231"/>
      <c r="O65" s="231"/>
      <c r="P65" s="231"/>
      <c r="Q65" s="231"/>
      <c r="R65" s="231"/>
      <c r="S65" s="231"/>
      <c r="T65" s="231"/>
      <c r="U65" s="231"/>
      <c r="V65" s="231"/>
    </row>
    <row r="66" spans="2:22" ht="15">
      <c r="B66" s="371"/>
      <c r="C66" s="242"/>
      <c r="D66" s="242" t="s">
        <v>989</v>
      </c>
      <c r="E66" s="241" t="s">
        <v>699</v>
      </c>
      <c r="F66" s="240">
        <v>16.83</v>
      </c>
      <c r="G66" s="190"/>
      <c r="H66" s="189">
        <f>F66*G66</f>
        <v>0</v>
      </c>
      <c r="I66" s="231"/>
      <c r="J66" s="231"/>
      <c r="K66" s="231"/>
      <c r="L66" s="231"/>
      <c r="M66" s="231"/>
      <c r="N66" s="231"/>
      <c r="O66" s="231"/>
      <c r="P66" s="231"/>
      <c r="Q66" s="231"/>
      <c r="R66" s="231"/>
      <c r="S66" s="231"/>
      <c r="T66" s="231"/>
      <c r="U66" s="231"/>
      <c r="V66" s="231"/>
    </row>
    <row r="67" spans="2:22" ht="15.75" thickBot="1">
      <c r="B67" s="370"/>
      <c r="C67" s="239"/>
      <c r="D67" s="1118" t="s">
        <v>988</v>
      </c>
      <c r="E67" s="1118"/>
      <c r="F67" s="1118"/>
      <c r="G67" s="1118"/>
      <c r="H67" s="179">
        <f>SUM(H64:H66)</f>
        <v>0</v>
      </c>
      <c r="I67" s="231"/>
      <c r="J67" s="231"/>
      <c r="K67" s="231"/>
      <c r="L67" s="231"/>
      <c r="M67" s="369"/>
      <c r="N67" s="369"/>
      <c r="O67" s="369"/>
      <c r="P67" s="369"/>
      <c r="Q67" s="369"/>
      <c r="R67" s="369"/>
      <c r="S67" s="369"/>
      <c r="T67" s="369"/>
      <c r="U67" s="369"/>
      <c r="V67" s="369"/>
    </row>
    <row r="68" spans="2:22" ht="15.75" thickTop="1">
      <c r="B68" s="368"/>
      <c r="C68" s="231"/>
      <c r="D68" s="231"/>
      <c r="E68" s="138"/>
      <c r="F68" s="140"/>
      <c r="G68" s="140"/>
      <c r="H68" s="140"/>
      <c r="I68" s="231"/>
      <c r="J68" s="231"/>
      <c r="K68" s="231"/>
      <c r="L68" s="231"/>
      <c r="M68" s="231"/>
      <c r="N68" s="231"/>
      <c r="O68" s="231"/>
      <c r="P68" s="231"/>
      <c r="Q68" s="231"/>
      <c r="R68" s="231"/>
      <c r="S68" s="231"/>
      <c r="T68" s="231"/>
      <c r="U68" s="231"/>
      <c r="V68" s="231"/>
    </row>
    <row r="69" spans="2:22" ht="15">
      <c r="B69" s="368" t="s">
        <v>883</v>
      </c>
      <c r="C69" s="1117" t="s">
        <v>882</v>
      </c>
      <c r="D69" s="1117"/>
      <c r="E69" s="145" t="str">
        <f>H10</f>
        <v>nula din</v>
      </c>
      <c r="F69" s="140"/>
      <c r="G69" s="140"/>
      <c r="H69" s="140"/>
      <c r="I69" s="231"/>
      <c r="J69" s="231"/>
      <c r="K69" s="231"/>
      <c r="L69" s="231"/>
      <c r="M69" s="231"/>
      <c r="N69" s="231"/>
      <c r="O69" s="231"/>
      <c r="P69" s="231"/>
      <c r="Q69" s="231"/>
      <c r="R69" s="231"/>
      <c r="S69" s="231"/>
      <c r="T69" s="231"/>
      <c r="U69" s="231"/>
      <c r="V69" s="231"/>
    </row>
    <row r="70" spans="2:22" ht="15">
      <c r="B70" s="368" t="s">
        <v>881</v>
      </c>
      <c r="C70" s="1117" t="s">
        <v>880</v>
      </c>
      <c r="D70" s="1117"/>
      <c r="E70" s="607">
        <f>H26</f>
        <v>0</v>
      </c>
      <c r="F70" s="140"/>
      <c r="G70" s="140"/>
      <c r="H70" s="140"/>
      <c r="I70" s="231"/>
      <c r="J70" s="231"/>
      <c r="K70" s="231"/>
      <c r="L70" s="231"/>
      <c r="M70" s="231"/>
      <c r="N70" s="231"/>
      <c r="O70" s="231"/>
      <c r="P70" s="231"/>
      <c r="Q70" s="231"/>
      <c r="R70" s="231"/>
      <c r="S70" s="231"/>
      <c r="T70" s="231"/>
      <c r="U70" s="231"/>
      <c r="V70" s="231"/>
    </row>
    <row r="71" spans="2:22" ht="15">
      <c r="B71" s="368" t="s">
        <v>879</v>
      </c>
      <c r="C71" s="1117" t="s">
        <v>878</v>
      </c>
      <c r="D71" s="1117"/>
      <c r="E71" s="145">
        <f>H52</f>
        <v>0</v>
      </c>
      <c r="F71" s="140"/>
      <c r="G71" s="140"/>
      <c r="H71" s="140"/>
      <c r="I71" s="231"/>
      <c r="J71" s="231"/>
      <c r="K71" s="231"/>
      <c r="L71" s="231"/>
      <c r="M71" s="231"/>
      <c r="N71" s="231"/>
      <c r="O71" s="231"/>
      <c r="P71" s="231"/>
      <c r="Q71" s="231"/>
      <c r="R71" s="231"/>
      <c r="S71" s="231"/>
      <c r="T71" s="231"/>
      <c r="U71" s="231"/>
      <c r="V71" s="231"/>
    </row>
    <row r="72" spans="2:22" ht="15">
      <c r="B72" s="368" t="s">
        <v>877</v>
      </c>
      <c r="C72" s="1117" t="s">
        <v>876</v>
      </c>
      <c r="D72" s="1117"/>
      <c r="E72" s="607">
        <f>H59</f>
        <v>0</v>
      </c>
      <c r="F72" s="140"/>
      <c r="G72" s="140"/>
      <c r="H72" s="140"/>
      <c r="I72" s="231"/>
      <c r="J72" s="231"/>
      <c r="K72" s="231"/>
      <c r="L72" s="231"/>
      <c r="M72" s="231"/>
      <c r="N72" s="231"/>
      <c r="O72" s="231"/>
      <c r="P72" s="231"/>
      <c r="Q72" s="231"/>
      <c r="R72" s="231"/>
      <c r="S72" s="231"/>
      <c r="T72" s="231"/>
      <c r="U72" s="231"/>
      <c r="V72" s="231"/>
    </row>
    <row r="73" spans="2:22" ht="15">
      <c r="B73" s="368" t="s">
        <v>873</v>
      </c>
      <c r="C73" s="1117" t="s">
        <v>987</v>
      </c>
      <c r="D73" s="1117"/>
      <c r="E73" s="145">
        <f>H67</f>
        <v>0</v>
      </c>
      <c r="F73" s="140"/>
      <c r="G73" s="140"/>
      <c r="H73" s="140"/>
      <c r="I73" s="231"/>
      <c r="J73" s="231"/>
      <c r="K73" s="231"/>
      <c r="L73" s="231"/>
      <c r="M73" s="231"/>
      <c r="N73" s="231"/>
      <c r="O73" s="231"/>
      <c r="P73" s="231"/>
      <c r="Q73" s="231"/>
      <c r="R73" s="231"/>
      <c r="S73" s="231"/>
      <c r="T73" s="231"/>
      <c r="U73" s="231"/>
      <c r="V73" s="231"/>
    </row>
    <row r="74" spans="2:22" ht="15">
      <c r="B74" s="368"/>
      <c r="C74" s="231"/>
      <c r="D74" s="140" t="s">
        <v>295</v>
      </c>
      <c r="E74" s="608">
        <f>SUM(E70:E73)</f>
        <v>0</v>
      </c>
      <c r="F74" s="144"/>
      <c r="G74" s="140"/>
      <c r="H74" s="140"/>
      <c r="I74" s="231"/>
      <c r="J74" s="231"/>
      <c r="K74" s="231"/>
      <c r="L74" s="231"/>
      <c r="M74" s="231"/>
      <c r="N74" s="231"/>
      <c r="O74" s="231"/>
      <c r="P74" s="231"/>
      <c r="Q74" s="231"/>
      <c r="R74" s="231"/>
      <c r="S74" s="231"/>
      <c r="T74" s="231"/>
      <c r="U74" s="231"/>
      <c r="V74" s="231"/>
    </row>
    <row r="75" spans="2:22" ht="15">
      <c r="B75" s="368"/>
      <c r="C75" s="231"/>
      <c r="D75" s="231"/>
      <c r="E75" s="138"/>
      <c r="F75" s="140"/>
      <c r="G75" s="140"/>
      <c r="H75" s="140"/>
      <c r="I75" s="231"/>
      <c r="J75" s="231"/>
      <c r="K75" s="231"/>
      <c r="L75" s="231"/>
      <c r="M75" s="231"/>
      <c r="N75" s="231"/>
      <c r="O75" s="231"/>
      <c r="P75" s="231"/>
      <c r="Q75" s="231"/>
      <c r="R75" s="231"/>
      <c r="S75" s="231"/>
      <c r="T75" s="231"/>
      <c r="U75" s="231"/>
      <c r="V75" s="231"/>
    </row>
    <row r="76" spans="2:22" ht="15">
      <c r="B76" s="368"/>
      <c r="C76" s="231"/>
      <c r="D76" s="231"/>
      <c r="E76" s="138"/>
      <c r="F76" s="140"/>
      <c r="G76" s="140"/>
      <c r="H76" s="140"/>
      <c r="I76" s="231"/>
      <c r="J76" s="231"/>
      <c r="K76" s="231"/>
      <c r="L76" s="231"/>
      <c r="M76" s="231"/>
      <c r="N76" s="231"/>
      <c r="O76" s="231"/>
      <c r="P76" s="231"/>
      <c r="Q76" s="231"/>
      <c r="R76" s="231"/>
      <c r="S76" s="231"/>
      <c r="T76" s="231"/>
      <c r="U76" s="231"/>
      <c r="V76" s="231"/>
    </row>
  </sheetData>
  <sheetProtection/>
  <mergeCells count="10">
    <mergeCell ref="D10:G10"/>
    <mergeCell ref="D26:G26"/>
    <mergeCell ref="D52:G52"/>
    <mergeCell ref="D59:G59"/>
    <mergeCell ref="C73:D73"/>
    <mergeCell ref="C70:D70"/>
    <mergeCell ref="C71:D71"/>
    <mergeCell ref="C72:D72"/>
    <mergeCell ref="D67:G67"/>
    <mergeCell ref="C69:D69"/>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U87"/>
  <sheetViews>
    <sheetView showZeros="0" zoomScalePageLayoutView="0" workbookViewId="0" topLeftCell="A1">
      <selection activeCell="J5" sqref="J5"/>
    </sheetView>
  </sheetViews>
  <sheetFormatPr defaultColWidth="9.140625" defaultRowHeight="15"/>
  <cols>
    <col min="1" max="2" width="3.00390625" style="136" bestFit="1" customWidth="1"/>
    <col min="3" max="3" width="32.57421875" style="136" customWidth="1"/>
    <col min="4" max="4" width="12.7109375" style="136" bestFit="1" customWidth="1"/>
    <col min="5" max="5" width="9.140625" style="230" customWidth="1"/>
    <col min="6" max="6" width="14.00390625" style="230" customWidth="1"/>
    <col min="7" max="7" width="12.7109375" style="230" bestFit="1" customWidth="1"/>
    <col min="8" max="16384" width="9.140625" style="136" customWidth="1"/>
  </cols>
  <sheetData>
    <row r="1" spans="1:21" ht="15">
      <c r="A1" s="366"/>
      <c r="B1" s="366"/>
      <c r="C1" s="366"/>
      <c r="D1" s="366"/>
      <c r="E1" s="367"/>
      <c r="F1" s="367"/>
      <c r="G1" s="367"/>
      <c r="H1" s="366"/>
      <c r="I1" s="366"/>
      <c r="J1" s="366"/>
      <c r="K1" s="366"/>
      <c r="L1" s="366"/>
      <c r="M1" s="366"/>
      <c r="N1" s="366"/>
      <c r="O1" s="366"/>
      <c r="P1" s="366"/>
      <c r="Q1" s="366"/>
      <c r="R1" s="366"/>
      <c r="S1" s="366"/>
      <c r="T1" s="366"/>
      <c r="U1" s="366"/>
    </row>
    <row r="2" spans="1:21" ht="15.75">
      <c r="A2" s="1124" t="s">
        <v>986</v>
      </c>
      <c r="B2" s="1124"/>
      <c r="C2" s="1124"/>
      <c r="D2" s="1124"/>
      <c r="E2" s="1124"/>
      <c r="F2" s="1124"/>
      <c r="G2" s="1124"/>
      <c r="H2" s="366"/>
      <c r="I2" s="366"/>
      <c r="J2" s="366"/>
      <c r="K2" s="366"/>
      <c r="L2" s="366"/>
      <c r="M2" s="366"/>
      <c r="N2" s="366"/>
      <c r="O2" s="366"/>
      <c r="P2" s="366"/>
      <c r="Q2" s="366"/>
      <c r="R2" s="366"/>
      <c r="S2" s="366"/>
      <c r="T2" s="366"/>
      <c r="U2" s="366"/>
    </row>
    <row r="3" spans="1:21" ht="15.75" thickBot="1">
      <c r="A3" s="365"/>
      <c r="B3" s="276"/>
      <c r="C3" s="276"/>
      <c r="D3" s="270"/>
      <c r="E3" s="269"/>
      <c r="F3" s="269"/>
      <c r="G3" s="269"/>
      <c r="H3" s="276"/>
      <c r="I3" s="276"/>
      <c r="J3" s="268"/>
      <c r="K3" s="268"/>
      <c r="L3" s="268"/>
      <c r="M3" s="268"/>
      <c r="N3" s="268"/>
      <c r="O3" s="268"/>
      <c r="P3" s="268"/>
      <c r="Q3" s="268"/>
      <c r="R3" s="268"/>
      <c r="S3" s="268"/>
      <c r="T3" s="268"/>
      <c r="U3" s="268"/>
    </row>
    <row r="4" spans="1:21" ht="45">
      <c r="A4" s="364" t="s">
        <v>293</v>
      </c>
      <c r="B4" s="363" t="s">
        <v>292</v>
      </c>
      <c r="C4" s="360" t="s">
        <v>291</v>
      </c>
      <c r="D4" s="362" t="s">
        <v>290</v>
      </c>
      <c r="E4" s="361" t="s">
        <v>695</v>
      </c>
      <c r="F4" s="360" t="s">
        <v>1888</v>
      </c>
      <c r="G4" s="359" t="s">
        <v>1894</v>
      </c>
      <c r="H4" s="358"/>
      <c r="I4" s="357"/>
      <c r="J4" s="268"/>
      <c r="K4" s="268"/>
      <c r="L4" s="268"/>
      <c r="M4" s="268"/>
      <c r="N4" s="268"/>
      <c r="O4" s="268"/>
      <c r="P4" s="268"/>
      <c r="Q4" s="268"/>
      <c r="R4" s="268"/>
      <c r="S4" s="268"/>
      <c r="T4" s="268"/>
      <c r="U4" s="268"/>
    </row>
    <row r="5" spans="1:21" ht="15.75" thickBot="1">
      <c r="A5" s="308">
        <v>1</v>
      </c>
      <c r="B5" s="355">
        <v>2</v>
      </c>
      <c r="C5" s="355">
        <v>3</v>
      </c>
      <c r="D5" s="355">
        <v>4</v>
      </c>
      <c r="E5" s="356">
        <v>5</v>
      </c>
      <c r="F5" s="355">
        <v>6</v>
      </c>
      <c r="G5" s="354">
        <v>7</v>
      </c>
      <c r="H5" s="353"/>
      <c r="I5" s="353"/>
      <c r="J5" s="352"/>
      <c r="K5" s="352"/>
      <c r="L5" s="352"/>
      <c r="M5" s="352"/>
      <c r="N5" s="352"/>
      <c r="O5" s="352"/>
      <c r="P5" s="352"/>
      <c r="Q5" s="352"/>
      <c r="R5" s="352"/>
      <c r="S5" s="352"/>
      <c r="T5" s="352"/>
      <c r="U5" s="352"/>
    </row>
    <row r="6" spans="1:21" ht="15.75" thickTop="1">
      <c r="A6" s="290"/>
      <c r="B6" s="311"/>
      <c r="C6" s="311"/>
      <c r="D6" s="311"/>
      <c r="E6" s="319"/>
      <c r="F6" s="318"/>
      <c r="G6" s="317"/>
      <c r="H6" s="270"/>
      <c r="I6" s="270"/>
      <c r="J6" s="268"/>
      <c r="K6" s="268"/>
      <c r="L6" s="268"/>
      <c r="M6" s="268"/>
      <c r="N6" s="268"/>
      <c r="O6" s="268"/>
      <c r="P6" s="268"/>
      <c r="Q6" s="268"/>
      <c r="R6" s="268"/>
      <c r="S6" s="268"/>
      <c r="T6" s="268"/>
      <c r="U6" s="268"/>
    </row>
    <row r="7" spans="1:21" ht="15">
      <c r="A7" s="290"/>
      <c r="B7" s="311"/>
      <c r="C7" s="305" t="s">
        <v>289</v>
      </c>
      <c r="D7" s="311"/>
      <c r="E7" s="319"/>
      <c r="F7" s="318"/>
      <c r="G7" s="317"/>
      <c r="H7" s="270"/>
      <c r="I7" s="270"/>
      <c r="J7" s="268"/>
      <c r="K7" s="268"/>
      <c r="L7" s="268"/>
      <c r="M7" s="268"/>
      <c r="N7" s="268"/>
      <c r="O7" s="268"/>
      <c r="P7" s="268"/>
      <c r="Q7" s="268"/>
      <c r="R7" s="268"/>
      <c r="S7" s="268"/>
      <c r="T7" s="268"/>
      <c r="U7" s="268"/>
    </row>
    <row r="8" spans="1:21" ht="15">
      <c r="A8" s="290"/>
      <c r="B8" s="311"/>
      <c r="C8" s="311"/>
      <c r="D8" s="311"/>
      <c r="E8" s="319"/>
      <c r="F8" s="318"/>
      <c r="G8" s="317"/>
      <c r="H8" s="270"/>
      <c r="I8" s="270"/>
      <c r="J8" s="268"/>
      <c r="K8" s="268"/>
      <c r="L8" s="268"/>
      <c r="M8" s="268"/>
      <c r="N8" s="268"/>
      <c r="O8" s="268"/>
      <c r="P8" s="268"/>
      <c r="Q8" s="268"/>
      <c r="R8" s="268"/>
      <c r="S8" s="268"/>
      <c r="T8" s="268"/>
      <c r="U8" s="268"/>
    </row>
    <row r="9" spans="1:21" ht="78.75">
      <c r="A9" s="290">
        <v>1</v>
      </c>
      <c r="B9" s="311"/>
      <c r="C9" s="351" t="s">
        <v>985</v>
      </c>
      <c r="D9" s="333" t="s">
        <v>852</v>
      </c>
      <c r="E9" s="324">
        <v>2.2</v>
      </c>
      <c r="F9" s="323"/>
      <c r="G9" s="350">
        <f>E9*F9</f>
        <v>0</v>
      </c>
      <c r="H9" s="270"/>
      <c r="I9" s="270"/>
      <c r="J9" s="268"/>
      <c r="K9" s="268"/>
      <c r="L9" s="268"/>
      <c r="M9" s="268"/>
      <c r="N9" s="268"/>
      <c r="O9" s="268"/>
      <c r="P9" s="268"/>
      <c r="Q9" s="268"/>
      <c r="R9" s="268"/>
      <c r="S9" s="268"/>
      <c r="T9" s="268"/>
      <c r="U9" s="268"/>
    </row>
    <row r="10" spans="1:21" ht="30">
      <c r="A10" s="297"/>
      <c r="B10" s="325"/>
      <c r="C10" s="312" t="s">
        <v>984</v>
      </c>
      <c r="D10" s="333" t="s">
        <v>983</v>
      </c>
      <c r="E10" s="324">
        <v>1</v>
      </c>
      <c r="F10" s="323"/>
      <c r="G10" s="349">
        <f>E10*F10</f>
        <v>0</v>
      </c>
      <c r="H10" s="270"/>
      <c r="I10" s="270"/>
      <c r="J10" s="268"/>
      <c r="K10" s="268"/>
      <c r="L10" s="268"/>
      <c r="M10" s="268"/>
      <c r="N10" s="268"/>
      <c r="O10" s="268"/>
      <c r="P10" s="268"/>
      <c r="Q10" s="268"/>
      <c r="R10" s="268"/>
      <c r="S10" s="268"/>
      <c r="T10" s="268"/>
      <c r="U10" s="268"/>
    </row>
    <row r="11" spans="1:21" ht="15">
      <c r="A11" s="290"/>
      <c r="B11" s="311"/>
      <c r="C11" s="332"/>
      <c r="D11" s="348"/>
      <c r="E11" s="319"/>
      <c r="F11" s="318"/>
      <c r="G11" s="317"/>
      <c r="H11" s="270"/>
      <c r="I11" s="270"/>
      <c r="J11" s="268"/>
      <c r="K11" s="268"/>
      <c r="L11" s="268"/>
      <c r="M11" s="268"/>
      <c r="N11" s="268"/>
      <c r="O11" s="268"/>
      <c r="P11" s="268"/>
      <c r="Q11" s="268"/>
      <c r="R11" s="268"/>
      <c r="S11" s="268"/>
      <c r="T11" s="268"/>
      <c r="U11" s="268"/>
    </row>
    <row r="12" spans="1:21" ht="15">
      <c r="A12" s="290"/>
      <c r="B12" s="311"/>
      <c r="C12" s="332"/>
      <c r="D12" s="270"/>
      <c r="E12" s="319"/>
      <c r="F12" s="318"/>
      <c r="G12" s="317"/>
      <c r="H12" s="270"/>
      <c r="I12" s="270"/>
      <c r="J12" s="268"/>
      <c r="K12" s="268"/>
      <c r="L12" s="268"/>
      <c r="M12" s="268"/>
      <c r="N12" s="268"/>
      <c r="O12" s="268"/>
      <c r="P12" s="268"/>
      <c r="Q12" s="268"/>
      <c r="R12" s="268"/>
      <c r="S12" s="268"/>
      <c r="T12" s="268"/>
      <c r="U12" s="268"/>
    </row>
    <row r="13" spans="1:21" ht="15.75" thickBot="1">
      <c r="A13" s="308"/>
      <c r="B13" s="307"/>
      <c r="C13" s="1125" t="s">
        <v>286</v>
      </c>
      <c r="D13" s="1125"/>
      <c r="E13" s="1125"/>
      <c r="F13" s="1125"/>
      <c r="G13" s="306">
        <f>SUM(G9:G12)</f>
        <v>0</v>
      </c>
      <c r="H13" s="271"/>
      <c r="I13" s="271"/>
      <c r="J13" s="268"/>
      <c r="K13" s="268"/>
      <c r="L13" s="268"/>
      <c r="M13" s="268"/>
      <c r="N13" s="268"/>
      <c r="O13" s="268"/>
      <c r="P13" s="268"/>
      <c r="Q13" s="268"/>
      <c r="R13" s="268"/>
      <c r="S13" s="268"/>
      <c r="T13" s="268"/>
      <c r="U13" s="268"/>
    </row>
    <row r="14" spans="1:21" ht="15.75" thickTop="1">
      <c r="A14" s="290"/>
      <c r="B14" s="289"/>
      <c r="C14" s="347" t="s">
        <v>284</v>
      </c>
      <c r="D14" s="304"/>
      <c r="E14" s="304"/>
      <c r="F14" s="304"/>
      <c r="G14" s="303"/>
      <c r="H14" s="271"/>
      <c r="I14" s="271"/>
      <c r="J14" s="268"/>
      <c r="K14" s="268"/>
      <c r="L14" s="268"/>
      <c r="M14" s="268"/>
      <c r="N14" s="268"/>
      <c r="O14" s="268"/>
      <c r="P14" s="268"/>
      <c r="Q14" s="268"/>
      <c r="R14" s="268"/>
      <c r="S14" s="268"/>
      <c r="T14" s="268"/>
      <c r="U14" s="268"/>
    </row>
    <row r="15" spans="1:21" ht="75">
      <c r="A15" s="290">
        <v>1</v>
      </c>
      <c r="B15" s="289"/>
      <c r="C15" s="346" t="s">
        <v>982</v>
      </c>
      <c r="D15" s="304"/>
      <c r="E15" s="304"/>
      <c r="F15" s="304"/>
      <c r="G15" s="345"/>
      <c r="H15" s="271"/>
      <c r="I15" s="271"/>
      <c r="J15" s="268"/>
      <c r="K15" s="268"/>
      <c r="L15" s="268"/>
      <c r="M15" s="268"/>
      <c r="N15" s="268"/>
      <c r="O15" s="268"/>
      <c r="P15" s="268"/>
      <c r="Q15" s="268"/>
      <c r="R15" s="268"/>
      <c r="S15" s="268"/>
      <c r="T15" s="268"/>
      <c r="U15" s="268"/>
    </row>
    <row r="16" spans="1:21" ht="15">
      <c r="A16" s="290"/>
      <c r="B16" s="289"/>
      <c r="C16" s="344"/>
      <c r="D16" s="333" t="s">
        <v>273</v>
      </c>
      <c r="E16" s="324">
        <v>6</v>
      </c>
      <c r="F16" s="323"/>
      <c r="G16" s="291">
        <f>E16*F16</f>
        <v>0</v>
      </c>
      <c r="H16" s="271"/>
      <c r="I16" s="271"/>
      <c r="J16" s="268"/>
      <c r="K16" s="268"/>
      <c r="L16" s="268"/>
      <c r="M16" s="268"/>
      <c r="N16" s="268"/>
      <c r="O16" s="268"/>
      <c r="P16" s="268"/>
      <c r="Q16" s="268"/>
      <c r="R16" s="268"/>
      <c r="S16" s="268"/>
      <c r="T16" s="268"/>
      <c r="U16" s="268"/>
    </row>
    <row r="17" spans="1:21" ht="45">
      <c r="A17" s="316">
        <v>2</v>
      </c>
      <c r="B17" s="315"/>
      <c r="C17" s="343" t="s">
        <v>981</v>
      </c>
      <c r="D17" s="328"/>
      <c r="E17" s="342"/>
      <c r="F17" s="321"/>
      <c r="G17" s="291"/>
      <c r="H17" s="270"/>
      <c r="I17" s="270"/>
      <c r="J17" s="268"/>
      <c r="K17" s="268"/>
      <c r="L17" s="268"/>
      <c r="M17" s="268"/>
      <c r="N17" s="268"/>
      <c r="O17" s="268"/>
      <c r="P17" s="268"/>
      <c r="Q17" s="268"/>
      <c r="R17" s="268"/>
      <c r="S17" s="268"/>
      <c r="T17" s="268"/>
      <c r="U17" s="268"/>
    </row>
    <row r="18" spans="1:21" ht="15">
      <c r="A18" s="290"/>
      <c r="B18" s="311"/>
      <c r="C18" s="332"/>
      <c r="D18" s="333" t="s">
        <v>703</v>
      </c>
      <c r="E18" s="324">
        <v>120</v>
      </c>
      <c r="F18" s="323"/>
      <c r="G18" s="291">
        <f>E18*F18</f>
        <v>0</v>
      </c>
      <c r="H18" s="270"/>
      <c r="I18" s="270"/>
      <c r="J18" s="268"/>
      <c r="K18" s="268"/>
      <c r="L18" s="268"/>
      <c r="M18" s="268"/>
      <c r="N18" s="268"/>
      <c r="O18" s="268"/>
      <c r="P18" s="268"/>
      <c r="Q18" s="268"/>
      <c r="R18" s="268"/>
      <c r="S18" s="268"/>
      <c r="T18" s="268"/>
      <c r="U18" s="268"/>
    </row>
    <row r="19" spans="1:21" ht="75">
      <c r="A19" s="290">
        <v>3</v>
      </c>
      <c r="B19" s="289"/>
      <c r="C19" s="329" t="s">
        <v>0</v>
      </c>
      <c r="D19" s="304"/>
      <c r="E19" s="304"/>
      <c r="F19" s="304"/>
      <c r="G19" s="291"/>
      <c r="H19" s="271"/>
      <c r="I19" s="271"/>
      <c r="J19" s="268"/>
      <c r="K19" s="268"/>
      <c r="L19" s="268"/>
      <c r="M19" s="268"/>
      <c r="N19" s="268"/>
      <c r="O19" s="268"/>
      <c r="P19" s="268"/>
      <c r="Q19" s="268"/>
      <c r="R19" s="268"/>
      <c r="S19" s="268"/>
      <c r="T19" s="268"/>
      <c r="U19" s="268"/>
    </row>
    <row r="20" spans="1:21" ht="30">
      <c r="A20" s="290"/>
      <c r="B20" s="289"/>
      <c r="C20" s="341" t="s">
        <v>980</v>
      </c>
      <c r="D20" s="304"/>
      <c r="E20" s="304"/>
      <c r="F20" s="304"/>
      <c r="G20" s="291"/>
      <c r="H20" s="271"/>
      <c r="I20" s="271"/>
      <c r="J20" s="268"/>
      <c r="K20" s="268"/>
      <c r="L20" s="268"/>
      <c r="M20" s="268"/>
      <c r="N20" s="268"/>
      <c r="O20" s="268"/>
      <c r="P20" s="268"/>
      <c r="Q20" s="268"/>
      <c r="R20" s="268"/>
      <c r="S20" s="268"/>
      <c r="T20" s="268"/>
      <c r="U20" s="268"/>
    </row>
    <row r="21" spans="1:21" ht="15">
      <c r="A21" s="290"/>
      <c r="B21" s="311"/>
      <c r="C21" s="320"/>
      <c r="D21" s="328" t="s">
        <v>309</v>
      </c>
      <c r="E21" s="319">
        <v>36700</v>
      </c>
      <c r="F21" s="318"/>
      <c r="G21" s="291">
        <f>E21*F21</f>
        <v>0</v>
      </c>
      <c r="H21" s="270"/>
      <c r="I21" s="270"/>
      <c r="J21" s="268"/>
      <c r="K21" s="268"/>
      <c r="L21" s="268"/>
      <c r="M21" s="268"/>
      <c r="N21" s="268"/>
      <c r="O21" s="268"/>
      <c r="P21" s="268"/>
      <c r="Q21" s="268"/>
      <c r="R21" s="268"/>
      <c r="S21" s="268"/>
      <c r="T21" s="268"/>
      <c r="U21" s="268"/>
    </row>
    <row r="22" spans="1:21" ht="105">
      <c r="A22" s="316">
        <v>4</v>
      </c>
      <c r="B22" s="301"/>
      <c r="C22" s="329" t="s">
        <v>979</v>
      </c>
      <c r="D22" s="300"/>
      <c r="E22" s="300"/>
      <c r="F22" s="300"/>
      <c r="G22" s="291"/>
      <c r="H22" s="271"/>
      <c r="I22" s="271"/>
      <c r="J22" s="268"/>
      <c r="K22" s="268"/>
      <c r="L22" s="268"/>
      <c r="M22" s="268"/>
      <c r="N22" s="268"/>
      <c r="O22" s="268"/>
      <c r="P22" s="268"/>
      <c r="Q22" s="268"/>
      <c r="R22" s="268"/>
      <c r="S22" s="268"/>
      <c r="T22" s="268"/>
      <c r="U22" s="268"/>
    </row>
    <row r="23" spans="1:21" ht="30">
      <c r="A23" s="290"/>
      <c r="B23" s="289"/>
      <c r="C23" s="332" t="s">
        <v>978</v>
      </c>
      <c r="D23" s="304"/>
      <c r="E23" s="304"/>
      <c r="F23" s="304"/>
      <c r="G23" s="291"/>
      <c r="H23" s="268"/>
      <c r="I23" s="268"/>
      <c r="J23" s="268"/>
      <c r="K23" s="268"/>
      <c r="L23" s="268"/>
      <c r="M23" s="268"/>
      <c r="N23" s="268"/>
      <c r="O23" s="268"/>
      <c r="P23" s="268"/>
      <c r="Q23" s="268"/>
      <c r="R23" s="268"/>
      <c r="S23" s="268"/>
      <c r="T23" s="268"/>
      <c r="U23" s="268"/>
    </row>
    <row r="24" spans="1:21" ht="15">
      <c r="A24" s="297"/>
      <c r="B24" s="325"/>
      <c r="C24" s="340"/>
      <c r="D24" s="333" t="s">
        <v>977</v>
      </c>
      <c r="E24" s="324">
        <v>19500</v>
      </c>
      <c r="F24" s="323"/>
      <c r="G24" s="291">
        <f>E24*F24</f>
        <v>0</v>
      </c>
      <c r="H24" s="268"/>
      <c r="I24" s="268"/>
      <c r="J24" s="268"/>
      <c r="K24" s="268"/>
      <c r="L24" s="268"/>
      <c r="M24" s="268"/>
      <c r="N24" s="268"/>
      <c r="O24" s="268"/>
      <c r="P24" s="268"/>
      <c r="Q24" s="268"/>
      <c r="R24" s="268"/>
      <c r="S24" s="268"/>
      <c r="T24" s="268"/>
      <c r="U24" s="268"/>
    </row>
    <row r="25" spans="1:21" ht="60">
      <c r="A25" s="290">
        <v>5</v>
      </c>
      <c r="B25" s="311"/>
      <c r="C25" s="329" t="s">
        <v>976</v>
      </c>
      <c r="D25" s="328"/>
      <c r="E25" s="339"/>
      <c r="F25" s="321"/>
      <c r="G25" s="338"/>
      <c r="H25" s="337"/>
      <c r="I25" s="268"/>
      <c r="J25" s="268"/>
      <c r="K25" s="268"/>
      <c r="L25" s="268"/>
      <c r="M25" s="268"/>
      <c r="N25" s="268"/>
      <c r="O25" s="268"/>
      <c r="P25" s="268"/>
      <c r="Q25" s="268"/>
      <c r="R25" s="268"/>
      <c r="S25" s="268"/>
      <c r="T25" s="268"/>
      <c r="U25" s="268"/>
    </row>
    <row r="26" spans="1:21" ht="45">
      <c r="A26" s="297"/>
      <c r="B26" s="325"/>
      <c r="C26" s="329" t="s">
        <v>975</v>
      </c>
      <c r="D26" s="333" t="s">
        <v>273</v>
      </c>
      <c r="E26" s="324">
        <v>4700</v>
      </c>
      <c r="F26" s="323"/>
      <c r="G26" s="291">
        <f>E26*F26</f>
        <v>0</v>
      </c>
      <c r="H26" s="268"/>
      <c r="I26" s="268"/>
      <c r="J26" s="268"/>
      <c r="K26" s="268"/>
      <c r="L26" s="268"/>
      <c r="M26" s="268"/>
      <c r="N26" s="268"/>
      <c r="O26" s="268"/>
      <c r="P26" s="268"/>
      <c r="Q26" s="268"/>
      <c r="R26" s="268"/>
      <c r="S26" s="268"/>
      <c r="T26" s="268"/>
      <c r="U26" s="268"/>
    </row>
    <row r="27" spans="1:21" ht="30">
      <c r="A27" s="290"/>
      <c r="B27" s="311"/>
      <c r="C27" s="329" t="s">
        <v>974</v>
      </c>
      <c r="D27" s="328"/>
      <c r="E27" s="319">
        <v>10000</v>
      </c>
      <c r="F27" s="318"/>
      <c r="G27" s="291">
        <f>E27*F27</f>
        <v>0</v>
      </c>
      <c r="H27" s="268"/>
      <c r="I27" s="268"/>
      <c r="J27" s="268"/>
      <c r="K27" s="268"/>
      <c r="L27" s="268"/>
      <c r="M27" s="268"/>
      <c r="N27" s="268"/>
      <c r="O27" s="268"/>
      <c r="P27" s="268"/>
      <c r="Q27" s="268"/>
      <c r="R27" s="268"/>
      <c r="S27" s="268"/>
      <c r="T27" s="268"/>
      <c r="U27" s="268"/>
    </row>
    <row r="28" spans="1:21" ht="30">
      <c r="A28" s="290"/>
      <c r="B28" s="311"/>
      <c r="C28" s="329" t="s">
        <v>973</v>
      </c>
      <c r="D28" s="328"/>
      <c r="E28" s="319">
        <v>10000</v>
      </c>
      <c r="F28" s="318"/>
      <c r="G28" s="291">
        <f>E28*F28</f>
        <v>0</v>
      </c>
      <c r="H28" s="268"/>
      <c r="I28" s="268"/>
      <c r="J28" s="268"/>
      <c r="K28" s="268"/>
      <c r="L28" s="268"/>
      <c r="M28" s="268"/>
      <c r="N28" s="268"/>
      <c r="O28" s="268"/>
      <c r="P28" s="268"/>
      <c r="Q28" s="268"/>
      <c r="R28" s="268"/>
      <c r="S28" s="268"/>
      <c r="T28" s="268"/>
      <c r="U28" s="268"/>
    </row>
    <row r="29" spans="1:21" ht="15">
      <c r="A29" s="290"/>
      <c r="B29" s="311"/>
      <c r="C29" s="334" t="s">
        <v>972</v>
      </c>
      <c r="D29" s="328"/>
      <c r="E29" s="319"/>
      <c r="F29" s="318"/>
      <c r="G29" s="291"/>
      <c r="H29" s="268"/>
      <c r="I29" s="268"/>
      <c r="J29" s="268"/>
      <c r="K29" s="268"/>
      <c r="L29" s="268"/>
      <c r="M29" s="268"/>
      <c r="N29" s="268"/>
      <c r="O29" s="268"/>
      <c r="P29" s="268"/>
      <c r="Q29" s="268"/>
      <c r="R29" s="268"/>
      <c r="S29" s="268"/>
      <c r="T29" s="268"/>
      <c r="U29" s="268"/>
    </row>
    <row r="30" spans="1:21" ht="15">
      <c r="A30" s="290"/>
      <c r="B30" s="311"/>
      <c r="C30" s="334"/>
      <c r="D30" s="333" t="s">
        <v>309</v>
      </c>
      <c r="E30" s="324">
        <v>40000</v>
      </c>
      <c r="F30" s="323"/>
      <c r="G30" s="291">
        <f>E30*F30</f>
        <v>0</v>
      </c>
      <c r="H30" s="268"/>
      <c r="I30" s="268"/>
      <c r="J30" s="268"/>
      <c r="K30" s="268"/>
      <c r="L30" s="268"/>
      <c r="M30" s="268"/>
      <c r="N30" s="268"/>
      <c r="O30" s="268"/>
      <c r="P30" s="268"/>
      <c r="Q30" s="268"/>
      <c r="R30" s="268"/>
      <c r="S30" s="268"/>
      <c r="T30" s="268"/>
      <c r="U30" s="268"/>
    </row>
    <row r="31" spans="1:21" ht="90">
      <c r="A31" s="290">
        <v>6</v>
      </c>
      <c r="B31" s="311"/>
      <c r="C31" s="329" t="s">
        <v>971</v>
      </c>
      <c r="D31" s="328"/>
      <c r="E31" s="319"/>
      <c r="F31" s="318"/>
      <c r="G31" s="291"/>
      <c r="H31" s="268"/>
      <c r="I31" s="268"/>
      <c r="J31" s="268"/>
      <c r="K31" s="268"/>
      <c r="L31" s="268"/>
      <c r="M31" s="268"/>
      <c r="N31" s="268"/>
      <c r="O31" s="268"/>
      <c r="P31" s="268"/>
      <c r="Q31" s="268"/>
      <c r="R31" s="268"/>
      <c r="S31" s="268"/>
      <c r="T31" s="268"/>
      <c r="U31" s="268"/>
    </row>
    <row r="32" spans="1:21" ht="15">
      <c r="A32" s="290"/>
      <c r="B32" s="311"/>
      <c r="C32" s="334"/>
      <c r="D32" s="333" t="s">
        <v>273</v>
      </c>
      <c r="E32" s="324">
        <v>1000</v>
      </c>
      <c r="F32" s="323"/>
      <c r="G32" s="291">
        <f>E32*F32</f>
        <v>0</v>
      </c>
      <c r="H32" s="268"/>
      <c r="I32" s="268"/>
      <c r="J32" s="268"/>
      <c r="K32" s="268"/>
      <c r="L32" s="268"/>
      <c r="M32" s="268"/>
      <c r="N32" s="268"/>
      <c r="O32" s="268"/>
      <c r="P32" s="268"/>
      <c r="Q32" s="268"/>
      <c r="R32" s="268"/>
      <c r="S32" s="268"/>
      <c r="T32" s="268"/>
      <c r="U32" s="268"/>
    </row>
    <row r="33" spans="1:21" ht="30">
      <c r="A33" s="290">
        <v>7</v>
      </c>
      <c r="B33" s="311"/>
      <c r="C33" s="336" t="s">
        <v>970</v>
      </c>
      <c r="D33" s="328"/>
      <c r="E33" s="319"/>
      <c r="F33" s="318"/>
      <c r="G33" s="291"/>
      <c r="H33" s="268"/>
      <c r="I33" s="268"/>
      <c r="J33" s="268"/>
      <c r="K33" s="268"/>
      <c r="L33" s="268"/>
      <c r="M33" s="268"/>
      <c r="N33" s="268"/>
      <c r="O33" s="268"/>
      <c r="P33" s="268"/>
      <c r="Q33" s="268"/>
      <c r="R33" s="268"/>
      <c r="S33" s="268"/>
      <c r="T33" s="268"/>
      <c r="U33" s="268"/>
    </row>
    <row r="34" spans="1:21" ht="15">
      <c r="A34" s="290"/>
      <c r="B34" s="311"/>
      <c r="C34" s="334"/>
      <c r="D34" s="333" t="s">
        <v>273</v>
      </c>
      <c r="E34" s="324">
        <v>500</v>
      </c>
      <c r="F34" s="323"/>
      <c r="G34" s="291">
        <f>E34*F34</f>
        <v>0</v>
      </c>
      <c r="H34" s="268"/>
      <c r="I34" s="268"/>
      <c r="J34" s="268"/>
      <c r="K34" s="268"/>
      <c r="L34" s="268"/>
      <c r="M34" s="268"/>
      <c r="N34" s="268"/>
      <c r="O34" s="268"/>
      <c r="P34" s="268"/>
      <c r="Q34" s="268"/>
      <c r="R34" s="268"/>
      <c r="S34" s="268"/>
      <c r="T34" s="268"/>
      <c r="U34" s="268"/>
    </row>
    <row r="35" spans="1:21" ht="60">
      <c r="A35" s="290">
        <v>8</v>
      </c>
      <c r="B35" s="311"/>
      <c r="C35" s="335" t="s">
        <v>969</v>
      </c>
      <c r="D35" s="328"/>
      <c r="E35" s="319"/>
      <c r="F35" s="318"/>
      <c r="G35" s="291"/>
      <c r="H35" s="268"/>
      <c r="I35" s="268"/>
      <c r="J35" s="268"/>
      <c r="K35" s="268"/>
      <c r="L35" s="268"/>
      <c r="M35" s="268"/>
      <c r="N35" s="268"/>
      <c r="O35" s="268"/>
      <c r="P35" s="268"/>
      <c r="Q35" s="268"/>
      <c r="R35" s="268"/>
      <c r="S35" s="268"/>
      <c r="T35" s="268"/>
      <c r="U35" s="268"/>
    </row>
    <row r="36" spans="1:21" ht="15">
      <c r="A36" s="290"/>
      <c r="B36" s="311"/>
      <c r="C36" s="334"/>
      <c r="D36" s="333" t="s">
        <v>273</v>
      </c>
      <c r="E36" s="324">
        <v>70</v>
      </c>
      <c r="F36" s="323"/>
      <c r="G36" s="291">
        <f>E36*F36</f>
        <v>0</v>
      </c>
      <c r="H36" s="268"/>
      <c r="I36" s="268"/>
      <c r="J36" s="268"/>
      <c r="K36" s="268"/>
      <c r="L36" s="268"/>
      <c r="M36" s="268"/>
      <c r="N36" s="268"/>
      <c r="O36" s="268"/>
      <c r="P36" s="268"/>
      <c r="Q36" s="268"/>
      <c r="R36" s="268"/>
      <c r="S36" s="268"/>
      <c r="T36" s="268"/>
      <c r="U36" s="268"/>
    </row>
    <row r="37" spans="1:21" ht="135">
      <c r="A37" s="290">
        <v>9</v>
      </c>
      <c r="B37" s="311"/>
      <c r="C37" s="329" t="s">
        <v>968</v>
      </c>
      <c r="D37" s="328"/>
      <c r="E37" s="319"/>
      <c r="F37" s="318"/>
      <c r="G37" s="291"/>
      <c r="H37" s="268"/>
      <c r="I37" s="268"/>
      <c r="J37" s="268"/>
      <c r="K37" s="268"/>
      <c r="L37" s="268"/>
      <c r="M37" s="268"/>
      <c r="N37" s="268"/>
      <c r="O37" s="268"/>
      <c r="P37" s="268"/>
      <c r="Q37" s="268"/>
      <c r="R37" s="268"/>
      <c r="S37" s="268"/>
      <c r="T37" s="268"/>
      <c r="U37" s="268"/>
    </row>
    <row r="38" spans="1:21" ht="15">
      <c r="A38" s="290"/>
      <c r="B38" s="311"/>
      <c r="C38" s="312"/>
      <c r="D38" s="328" t="s">
        <v>273</v>
      </c>
      <c r="E38" s="319">
        <v>3000</v>
      </c>
      <c r="F38" s="318"/>
      <c r="G38" s="291">
        <f>E38*F38</f>
        <v>0</v>
      </c>
      <c r="H38" s="268"/>
      <c r="I38" s="268"/>
      <c r="J38" s="268"/>
      <c r="K38" s="268"/>
      <c r="L38" s="268"/>
      <c r="M38" s="268"/>
      <c r="N38" s="268"/>
      <c r="O38" s="268"/>
      <c r="P38" s="268"/>
      <c r="Q38" s="268"/>
      <c r="R38" s="268"/>
      <c r="S38" s="268"/>
      <c r="T38" s="268"/>
      <c r="U38" s="268"/>
    </row>
    <row r="39" spans="1:21" ht="90">
      <c r="A39" s="316">
        <v>10</v>
      </c>
      <c r="B39" s="315"/>
      <c r="C39" s="329" t="s">
        <v>967</v>
      </c>
      <c r="D39" s="327"/>
      <c r="E39" s="322"/>
      <c r="F39" s="321"/>
      <c r="G39" s="291"/>
      <c r="H39" s="268"/>
      <c r="I39" s="268"/>
      <c r="J39" s="268"/>
      <c r="K39" s="268"/>
      <c r="L39" s="268"/>
      <c r="M39" s="268"/>
      <c r="N39" s="268"/>
      <c r="O39" s="268"/>
      <c r="P39" s="268"/>
      <c r="Q39" s="268"/>
      <c r="R39" s="268"/>
      <c r="S39" s="268"/>
      <c r="T39" s="268"/>
      <c r="U39" s="268"/>
    </row>
    <row r="40" spans="1:21" ht="15">
      <c r="A40" s="290"/>
      <c r="B40" s="311"/>
      <c r="C40" s="332"/>
      <c r="D40" s="328" t="s">
        <v>309</v>
      </c>
      <c r="E40" s="319">
        <v>11000</v>
      </c>
      <c r="F40" s="318"/>
      <c r="G40" s="291">
        <f>E40*F40</f>
        <v>0</v>
      </c>
      <c r="H40" s="268"/>
      <c r="I40" s="268"/>
      <c r="J40" s="268"/>
      <c r="K40" s="268"/>
      <c r="L40" s="268"/>
      <c r="M40" s="268"/>
      <c r="N40" s="268"/>
      <c r="O40" s="268"/>
      <c r="P40" s="268"/>
      <c r="Q40" s="268"/>
      <c r="R40" s="268"/>
      <c r="S40" s="268"/>
      <c r="T40" s="268"/>
      <c r="U40" s="268"/>
    </row>
    <row r="41" spans="1:21" ht="60">
      <c r="A41" s="290">
        <v>11</v>
      </c>
      <c r="B41" s="311"/>
      <c r="C41" s="332" t="s">
        <v>320</v>
      </c>
      <c r="D41" s="328"/>
      <c r="E41" s="319"/>
      <c r="F41" s="318"/>
      <c r="G41" s="291"/>
      <c r="H41" s="268"/>
      <c r="I41" s="268"/>
      <c r="J41" s="268"/>
      <c r="K41" s="268"/>
      <c r="L41" s="268"/>
      <c r="M41" s="268"/>
      <c r="N41" s="268"/>
      <c r="O41" s="268"/>
      <c r="P41" s="268"/>
      <c r="Q41" s="268"/>
      <c r="R41" s="268"/>
      <c r="S41" s="268"/>
      <c r="T41" s="268"/>
      <c r="U41" s="268"/>
    </row>
    <row r="42" spans="1:21" ht="15">
      <c r="A42" s="290"/>
      <c r="B42" s="311"/>
      <c r="C42" s="332"/>
      <c r="D42" s="328" t="s">
        <v>309</v>
      </c>
      <c r="E42" s="319">
        <v>11000</v>
      </c>
      <c r="F42" s="318"/>
      <c r="G42" s="291">
        <f>E42*F42</f>
        <v>0</v>
      </c>
      <c r="H42" s="268"/>
      <c r="I42" s="268"/>
      <c r="J42" s="268"/>
      <c r="K42" s="268"/>
      <c r="L42" s="268"/>
      <c r="M42" s="268"/>
      <c r="N42" s="268"/>
      <c r="O42" s="268"/>
      <c r="P42" s="268"/>
      <c r="Q42" s="268"/>
      <c r="R42" s="268"/>
      <c r="S42" s="268"/>
      <c r="T42" s="268"/>
      <c r="U42" s="268"/>
    </row>
    <row r="43" spans="1:21" ht="15.75" thickBot="1">
      <c r="A43" s="308"/>
      <c r="B43" s="307"/>
      <c r="C43" s="1125" t="s">
        <v>272</v>
      </c>
      <c r="D43" s="1125"/>
      <c r="E43" s="1125"/>
      <c r="F43" s="1125"/>
      <c r="G43" s="306">
        <f>SUM(G16:G42)</f>
        <v>0</v>
      </c>
      <c r="H43" s="268"/>
      <c r="I43" s="268"/>
      <c r="J43" s="268"/>
      <c r="K43" s="268"/>
      <c r="L43" s="268"/>
      <c r="M43" s="268"/>
      <c r="N43" s="268"/>
      <c r="O43" s="268"/>
      <c r="P43" s="268"/>
      <c r="Q43" s="268"/>
      <c r="R43" s="268"/>
      <c r="S43" s="268"/>
      <c r="T43" s="268"/>
      <c r="U43" s="268"/>
    </row>
    <row r="44" spans="1:21" ht="15.75" thickTop="1">
      <c r="A44" s="316"/>
      <c r="B44" s="315"/>
      <c r="C44" s="331" t="s">
        <v>271</v>
      </c>
      <c r="D44" s="315"/>
      <c r="E44" s="322"/>
      <c r="F44" s="321"/>
      <c r="G44" s="330"/>
      <c r="H44" s="268"/>
      <c r="I44" s="268"/>
      <c r="J44" s="268"/>
      <c r="K44" s="268"/>
      <c r="L44" s="268"/>
      <c r="M44" s="268"/>
      <c r="N44" s="268"/>
      <c r="O44" s="268"/>
      <c r="P44" s="268"/>
      <c r="Q44" s="268"/>
      <c r="R44" s="268"/>
      <c r="S44" s="268"/>
      <c r="T44" s="268"/>
      <c r="U44" s="268"/>
    </row>
    <row r="45" spans="1:21" ht="30">
      <c r="A45" s="290"/>
      <c r="B45" s="311"/>
      <c r="C45" s="289" t="s">
        <v>270</v>
      </c>
      <c r="D45" s="311"/>
      <c r="E45" s="319"/>
      <c r="F45" s="318"/>
      <c r="G45" s="317"/>
      <c r="H45" s="268"/>
      <c r="I45" s="268"/>
      <c r="J45" s="268"/>
      <c r="K45" s="268"/>
      <c r="L45" s="268"/>
      <c r="M45" s="268"/>
      <c r="N45" s="268"/>
      <c r="O45" s="268"/>
      <c r="P45" s="268"/>
      <c r="Q45" s="268"/>
      <c r="R45" s="268"/>
      <c r="S45" s="268"/>
      <c r="T45" s="268"/>
      <c r="U45" s="268"/>
    </row>
    <row r="46" spans="1:21" ht="45">
      <c r="A46" s="290"/>
      <c r="B46" s="311"/>
      <c r="C46" s="329" t="s">
        <v>269</v>
      </c>
      <c r="D46" s="311"/>
      <c r="E46" s="319"/>
      <c r="F46" s="318"/>
      <c r="G46" s="317"/>
      <c r="H46" s="268"/>
      <c r="I46" s="268"/>
      <c r="J46" s="268"/>
      <c r="K46" s="268"/>
      <c r="L46" s="268"/>
      <c r="M46" s="268"/>
      <c r="N46" s="268"/>
      <c r="O46" s="268"/>
      <c r="P46" s="268"/>
      <c r="Q46" s="268"/>
      <c r="R46" s="268"/>
      <c r="S46" s="268"/>
      <c r="T46" s="268"/>
      <c r="U46" s="268"/>
    </row>
    <row r="47" spans="1:21" ht="15">
      <c r="A47" s="290"/>
      <c r="B47" s="311"/>
      <c r="C47" s="289" t="s">
        <v>268</v>
      </c>
      <c r="D47" s="328"/>
      <c r="E47" s="319"/>
      <c r="F47" s="318"/>
      <c r="G47" s="317"/>
      <c r="H47" s="268"/>
      <c r="I47" s="268"/>
      <c r="J47" s="268"/>
      <c r="K47" s="268"/>
      <c r="L47" s="268"/>
      <c r="M47" s="268"/>
      <c r="N47" s="268"/>
      <c r="O47" s="268"/>
      <c r="P47" s="268"/>
      <c r="Q47" s="268"/>
      <c r="R47" s="268"/>
      <c r="S47" s="268"/>
      <c r="T47" s="268"/>
      <c r="U47" s="268"/>
    </row>
    <row r="48" spans="1:21" ht="30">
      <c r="A48" s="290"/>
      <c r="B48" s="311"/>
      <c r="C48" s="289" t="s">
        <v>267</v>
      </c>
      <c r="D48" s="311"/>
      <c r="E48" s="319"/>
      <c r="F48" s="318"/>
      <c r="G48" s="317"/>
      <c r="H48" s="268"/>
      <c r="I48" s="268"/>
      <c r="J48" s="268"/>
      <c r="K48" s="268"/>
      <c r="L48" s="268"/>
      <c r="M48" s="268"/>
      <c r="N48" s="268"/>
      <c r="O48" s="268"/>
      <c r="P48" s="268"/>
      <c r="Q48" s="268"/>
      <c r="R48" s="268"/>
      <c r="S48" s="268"/>
      <c r="T48" s="268"/>
      <c r="U48" s="268"/>
    </row>
    <row r="49" spans="1:21" ht="30">
      <c r="A49" s="290"/>
      <c r="B49" s="311"/>
      <c r="C49" s="289" t="s">
        <v>266</v>
      </c>
      <c r="D49" s="311"/>
      <c r="E49" s="319"/>
      <c r="F49" s="318"/>
      <c r="G49" s="317"/>
      <c r="H49" s="268"/>
      <c r="I49" s="268"/>
      <c r="J49" s="268"/>
      <c r="K49" s="268"/>
      <c r="L49" s="268"/>
      <c r="M49" s="268"/>
      <c r="N49" s="268"/>
      <c r="O49" s="268"/>
      <c r="P49" s="268"/>
      <c r="Q49" s="268"/>
      <c r="R49" s="268"/>
      <c r="S49" s="268"/>
      <c r="T49" s="268"/>
      <c r="U49" s="268"/>
    </row>
    <row r="50" spans="1:21" ht="105">
      <c r="A50" s="290">
        <v>1</v>
      </c>
      <c r="B50" s="311"/>
      <c r="C50" s="301" t="s">
        <v>319</v>
      </c>
      <c r="D50" s="311"/>
      <c r="E50" s="319"/>
      <c r="F50" s="318"/>
      <c r="G50" s="317"/>
      <c r="H50" s="268"/>
      <c r="I50" s="268"/>
      <c r="J50" s="268"/>
      <c r="K50" s="268"/>
      <c r="L50" s="268"/>
      <c r="M50" s="268"/>
      <c r="N50" s="268"/>
      <c r="O50" s="268"/>
      <c r="P50" s="268"/>
      <c r="Q50" s="268"/>
      <c r="R50" s="268"/>
      <c r="S50" s="268"/>
      <c r="T50" s="268"/>
      <c r="U50" s="268"/>
    </row>
    <row r="51" spans="1:21" ht="15">
      <c r="A51" s="290"/>
      <c r="B51" s="311"/>
      <c r="C51" s="289"/>
      <c r="D51" s="328" t="s">
        <v>273</v>
      </c>
      <c r="E51" s="319">
        <v>2</v>
      </c>
      <c r="F51" s="318"/>
      <c r="G51" s="291">
        <f>E51*F51</f>
        <v>0</v>
      </c>
      <c r="H51" s="268"/>
      <c r="I51" s="268"/>
      <c r="J51" s="268"/>
      <c r="K51" s="268"/>
      <c r="L51" s="268"/>
      <c r="M51" s="268"/>
      <c r="N51" s="268"/>
      <c r="O51" s="268"/>
      <c r="P51" s="268"/>
      <c r="Q51" s="268"/>
      <c r="R51" s="268"/>
      <c r="S51" s="268"/>
      <c r="T51" s="268"/>
      <c r="U51" s="268"/>
    </row>
    <row r="52" spans="1:21" ht="75">
      <c r="A52" s="316">
        <v>1</v>
      </c>
      <c r="B52" s="315"/>
      <c r="C52" s="301" t="s">
        <v>318</v>
      </c>
      <c r="D52" s="315"/>
      <c r="E52" s="322"/>
      <c r="F52" s="321"/>
      <c r="G52" s="291"/>
      <c r="H52" s="268"/>
      <c r="I52" s="268"/>
      <c r="J52" s="268"/>
      <c r="K52" s="268"/>
      <c r="L52" s="268"/>
      <c r="M52" s="268"/>
      <c r="N52" s="268"/>
      <c r="O52" s="268"/>
      <c r="P52" s="268"/>
      <c r="Q52" s="268"/>
      <c r="R52" s="268"/>
      <c r="S52" s="268"/>
      <c r="T52" s="268"/>
      <c r="U52" s="268"/>
    </row>
    <row r="53" spans="1:21" ht="15">
      <c r="A53" s="290"/>
      <c r="B53" s="311"/>
      <c r="C53" s="289"/>
      <c r="D53" s="328" t="s">
        <v>273</v>
      </c>
      <c r="E53" s="319">
        <v>1</v>
      </c>
      <c r="F53" s="318"/>
      <c r="G53" s="291">
        <f>E53*F53</f>
        <v>0</v>
      </c>
      <c r="H53" s="268"/>
      <c r="I53" s="268"/>
      <c r="J53" s="268"/>
      <c r="K53" s="268"/>
      <c r="L53" s="268"/>
      <c r="M53" s="268"/>
      <c r="N53" s="268"/>
      <c r="O53" s="268"/>
      <c r="P53" s="268"/>
      <c r="Q53" s="268"/>
      <c r="R53" s="268"/>
      <c r="S53" s="268"/>
      <c r="T53" s="268"/>
      <c r="U53" s="268"/>
    </row>
    <row r="54" spans="1:21" ht="30">
      <c r="A54" s="316">
        <v>2</v>
      </c>
      <c r="B54" s="315"/>
      <c r="C54" s="301" t="s">
        <v>317</v>
      </c>
      <c r="D54" s="327"/>
      <c r="E54" s="322"/>
      <c r="F54" s="321"/>
      <c r="G54" s="291"/>
      <c r="H54" s="268"/>
      <c r="I54" s="268"/>
      <c r="J54" s="268"/>
      <c r="K54" s="268"/>
      <c r="L54" s="268"/>
      <c r="M54" s="268"/>
      <c r="N54" s="268"/>
      <c r="O54" s="268"/>
      <c r="P54" s="268"/>
      <c r="Q54" s="268"/>
      <c r="R54" s="268"/>
      <c r="S54" s="268"/>
      <c r="T54" s="268"/>
      <c r="U54" s="268"/>
    </row>
    <row r="55" spans="1:21" ht="17.25">
      <c r="A55" s="290"/>
      <c r="B55" s="311"/>
      <c r="C55" s="320"/>
      <c r="D55" s="311" t="s">
        <v>256</v>
      </c>
      <c r="E55" s="319">
        <v>10</v>
      </c>
      <c r="F55" s="318"/>
      <c r="G55" s="291">
        <f>E55*F55</f>
        <v>0</v>
      </c>
      <c r="H55" s="268"/>
      <c r="I55" s="268"/>
      <c r="J55" s="268"/>
      <c r="K55" s="268"/>
      <c r="L55" s="268"/>
      <c r="M55" s="268"/>
      <c r="N55" s="268"/>
      <c r="O55" s="268"/>
      <c r="P55" s="268"/>
      <c r="Q55" s="268"/>
      <c r="R55" s="268"/>
      <c r="S55" s="268"/>
      <c r="T55" s="268"/>
      <c r="U55" s="268"/>
    </row>
    <row r="56" spans="1:21" ht="45">
      <c r="A56" s="316">
        <v>3</v>
      </c>
      <c r="B56" s="315"/>
      <c r="C56" s="301" t="s">
        <v>316</v>
      </c>
      <c r="D56" s="327"/>
      <c r="E56" s="322"/>
      <c r="F56" s="321"/>
      <c r="G56" s="291"/>
      <c r="H56" s="268"/>
      <c r="I56" s="268"/>
      <c r="J56" s="268"/>
      <c r="K56" s="268"/>
      <c r="L56" s="268"/>
      <c r="M56" s="268"/>
      <c r="N56" s="268"/>
      <c r="O56" s="268"/>
      <c r="P56" s="268"/>
      <c r="Q56" s="268"/>
      <c r="R56" s="268"/>
      <c r="S56" s="268"/>
      <c r="T56" s="268"/>
      <c r="U56" s="268"/>
    </row>
    <row r="57" spans="1:21" ht="17.25">
      <c r="A57" s="297"/>
      <c r="B57" s="325"/>
      <c r="C57" s="326"/>
      <c r="D57" s="325" t="s">
        <v>256</v>
      </c>
      <c r="E57" s="324">
        <v>20</v>
      </c>
      <c r="F57" s="323"/>
      <c r="G57" s="291">
        <f>E57*F57</f>
        <v>0</v>
      </c>
      <c r="H57" s="268"/>
      <c r="I57" s="268"/>
      <c r="J57" s="268"/>
      <c r="K57" s="268"/>
      <c r="L57" s="268"/>
      <c r="M57" s="268"/>
      <c r="N57" s="268"/>
      <c r="O57" s="268"/>
      <c r="P57" s="268"/>
      <c r="Q57" s="268"/>
      <c r="R57" s="268"/>
      <c r="S57" s="268"/>
      <c r="T57" s="268"/>
      <c r="U57" s="268"/>
    </row>
    <row r="58" spans="1:21" ht="60">
      <c r="A58" s="290">
        <v>4</v>
      </c>
      <c r="B58" s="311"/>
      <c r="C58" s="320" t="s">
        <v>315</v>
      </c>
      <c r="D58" s="311"/>
      <c r="E58" s="319"/>
      <c r="F58" s="318"/>
      <c r="G58" s="291"/>
      <c r="H58" s="268"/>
      <c r="I58" s="268"/>
      <c r="J58" s="268"/>
      <c r="K58" s="268"/>
      <c r="L58" s="268"/>
      <c r="M58" s="268"/>
      <c r="N58" s="268"/>
      <c r="O58" s="268"/>
      <c r="P58" s="268"/>
      <c r="Q58" s="268"/>
      <c r="R58" s="268"/>
      <c r="S58" s="268"/>
      <c r="T58" s="268"/>
      <c r="U58" s="268"/>
    </row>
    <row r="59" spans="1:21" ht="17.25">
      <c r="A59" s="297"/>
      <c r="B59" s="325"/>
      <c r="C59" s="326"/>
      <c r="D59" s="325" t="s">
        <v>256</v>
      </c>
      <c r="E59" s="324">
        <v>22</v>
      </c>
      <c r="F59" s="323"/>
      <c r="G59" s="291">
        <f>E59*F59</f>
        <v>0</v>
      </c>
      <c r="H59" s="268"/>
      <c r="I59" s="268"/>
      <c r="J59" s="268"/>
      <c r="K59" s="268"/>
      <c r="L59" s="268"/>
      <c r="M59" s="268"/>
      <c r="N59" s="268"/>
      <c r="O59" s="268"/>
      <c r="P59" s="268"/>
      <c r="Q59" s="268"/>
      <c r="R59" s="268"/>
      <c r="S59" s="268"/>
      <c r="T59" s="268"/>
      <c r="U59" s="268"/>
    </row>
    <row r="60" spans="1:21" ht="62.25">
      <c r="A60" s="290">
        <v>5</v>
      </c>
      <c r="B60" s="311"/>
      <c r="C60" s="320" t="s">
        <v>314</v>
      </c>
      <c r="D60" s="311"/>
      <c r="E60" s="319"/>
      <c r="F60" s="318"/>
      <c r="G60" s="291"/>
      <c r="H60" s="268"/>
      <c r="I60" s="268"/>
      <c r="J60" s="268"/>
      <c r="K60" s="268"/>
      <c r="L60" s="268"/>
      <c r="M60" s="268"/>
      <c r="N60" s="268"/>
      <c r="O60" s="268"/>
      <c r="P60" s="268"/>
      <c r="Q60" s="268"/>
      <c r="R60" s="268"/>
      <c r="S60" s="268"/>
      <c r="T60" s="268"/>
      <c r="U60" s="268"/>
    </row>
    <row r="61" spans="1:21" ht="17.25">
      <c r="A61" s="290"/>
      <c r="B61" s="311"/>
      <c r="C61" s="320"/>
      <c r="D61" s="325" t="s">
        <v>313</v>
      </c>
      <c r="E61" s="324">
        <v>60</v>
      </c>
      <c r="F61" s="323"/>
      <c r="G61" s="291">
        <f>E61*F61</f>
        <v>0</v>
      </c>
      <c r="H61" s="268"/>
      <c r="I61" s="268"/>
      <c r="J61" s="268"/>
      <c r="K61" s="268"/>
      <c r="L61" s="268"/>
      <c r="M61" s="268"/>
      <c r="N61" s="268"/>
      <c r="O61" s="268"/>
      <c r="P61" s="268"/>
      <c r="Q61" s="268"/>
      <c r="R61" s="268"/>
      <c r="S61" s="268"/>
      <c r="T61" s="268"/>
      <c r="U61" s="268"/>
    </row>
    <row r="62" spans="1:21" ht="30">
      <c r="A62" s="316">
        <v>6</v>
      </c>
      <c r="B62" s="315"/>
      <c r="C62" s="301" t="s">
        <v>312</v>
      </c>
      <c r="D62" s="315"/>
      <c r="E62" s="322"/>
      <c r="F62" s="321"/>
      <c r="G62" s="291"/>
      <c r="H62" s="268"/>
      <c r="I62" s="268"/>
      <c r="J62" s="268"/>
      <c r="K62" s="268"/>
      <c r="L62" s="268"/>
      <c r="M62" s="268"/>
      <c r="N62" s="268"/>
      <c r="O62" s="268"/>
      <c r="P62" s="268"/>
      <c r="Q62" s="268"/>
      <c r="R62" s="268"/>
      <c r="S62" s="268"/>
      <c r="T62" s="268"/>
      <c r="U62" s="268"/>
    </row>
    <row r="63" spans="1:21" ht="17.25">
      <c r="A63" s="290"/>
      <c r="B63" s="311"/>
      <c r="C63" s="320"/>
      <c r="D63" s="311" t="s">
        <v>256</v>
      </c>
      <c r="E63" s="319">
        <v>4</v>
      </c>
      <c r="F63" s="318"/>
      <c r="G63" s="291">
        <f>E63*F63</f>
        <v>0</v>
      </c>
      <c r="H63" s="268"/>
      <c r="I63" s="268"/>
      <c r="J63" s="268"/>
      <c r="K63" s="268"/>
      <c r="L63" s="268"/>
      <c r="M63" s="268"/>
      <c r="N63" s="268"/>
      <c r="O63" s="268"/>
      <c r="P63" s="268"/>
      <c r="Q63" s="268"/>
      <c r="R63" s="268"/>
      <c r="S63" s="268"/>
      <c r="T63" s="268"/>
      <c r="U63" s="268"/>
    </row>
    <row r="64" spans="1:21" ht="15.75" thickBot="1">
      <c r="A64" s="308"/>
      <c r="B64" s="307"/>
      <c r="C64" s="1125" t="s">
        <v>255</v>
      </c>
      <c r="D64" s="1125"/>
      <c r="E64" s="1125"/>
      <c r="F64" s="1125"/>
      <c r="G64" s="306">
        <f>SUM(G51:G63)</f>
        <v>0</v>
      </c>
      <c r="H64" s="268"/>
      <c r="I64" s="268"/>
      <c r="J64" s="268"/>
      <c r="K64" s="268"/>
      <c r="L64" s="268"/>
      <c r="M64" s="268"/>
      <c r="N64" s="268"/>
      <c r="O64" s="268"/>
      <c r="P64" s="268"/>
      <c r="Q64" s="268"/>
      <c r="R64" s="268"/>
      <c r="S64" s="268"/>
      <c r="T64" s="268"/>
      <c r="U64" s="268"/>
    </row>
    <row r="65" spans="1:21" ht="15.75" thickTop="1">
      <c r="A65" s="290"/>
      <c r="B65" s="289"/>
      <c r="C65" s="304"/>
      <c r="D65" s="304"/>
      <c r="E65" s="304"/>
      <c r="F65" s="304"/>
      <c r="G65" s="303"/>
      <c r="H65" s="268"/>
      <c r="I65" s="268"/>
      <c r="J65" s="268"/>
      <c r="K65" s="268"/>
      <c r="L65" s="268"/>
      <c r="M65" s="268"/>
      <c r="N65" s="268"/>
      <c r="O65" s="268"/>
      <c r="P65" s="268"/>
      <c r="Q65" s="268"/>
      <c r="R65" s="268"/>
      <c r="S65" s="268"/>
      <c r="T65" s="268"/>
      <c r="U65" s="268"/>
    </row>
    <row r="66" spans="1:21" ht="15">
      <c r="A66" s="290"/>
      <c r="B66" s="289"/>
      <c r="C66" s="305" t="s">
        <v>254</v>
      </c>
      <c r="D66" s="311"/>
      <c r="E66" s="319"/>
      <c r="F66" s="318"/>
      <c r="G66" s="317"/>
      <c r="H66" s="268"/>
      <c r="I66" s="268"/>
      <c r="J66" s="268"/>
      <c r="K66" s="268"/>
      <c r="L66" s="268"/>
      <c r="M66" s="268"/>
      <c r="N66" s="268"/>
      <c r="O66" s="268"/>
      <c r="P66" s="268"/>
      <c r="Q66" s="268"/>
      <c r="R66" s="268"/>
      <c r="S66" s="268"/>
      <c r="T66" s="268"/>
      <c r="U66" s="268"/>
    </row>
    <row r="67" spans="1:21" ht="60">
      <c r="A67" s="316">
        <v>1</v>
      </c>
      <c r="B67" s="301"/>
      <c r="C67" s="301" t="s">
        <v>253</v>
      </c>
      <c r="D67" s="315"/>
      <c r="E67" s="314"/>
      <c r="F67" s="313"/>
      <c r="G67" s="298"/>
      <c r="H67" s="271"/>
      <c r="I67" s="271"/>
      <c r="J67" s="271"/>
      <c r="K67" s="271"/>
      <c r="L67" s="271"/>
      <c r="M67" s="271"/>
      <c r="N67" s="271"/>
      <c r="O67" s="271"/>
      <c r="P67" s="271"/>
      <c r="Q67" s="271"/>
      <c r="R67" s="271"/>
      <c r="S67" s="271"/>
      <c r="T67" s="271"/>
      <c r="U67" s="271"/>
    </row>
    <row r="68" spans="1:21" ht="30">
      <c r="A68" s="290"/>
      <c r="B68" s="289"/>
      <c r="C68" s="289" t="s">
        <v>252</v>
      </c>
      <c r="D68" s="311"/>
      <c r="E68" s="310"/>
      <c r="F68" s="309"/>
      <c r="G68" s="285"/>
      <c r="H68" s="271"/>
      <c r="I68" s="271"/>
      <c r="J68" s="271"/>
      <c r="K68" s="271"/>
      <c r="L68" s="271"/>
      <c r="M68" s="271"/>
      <c r="N68" s="271"/>
      <c r="O68" s="271"/>
      <c r="P68" s="271"/>
      <c r="Q68" s="271"/>
      <c r="R68" s="271"/>
      <c r="S68" s="271"/>
      <c r="T68" s="271"/>
      <c r="U68" s="271"/>
    </row>
    <row r="69" spans="1:21" ht="15">
      <c r="A69" s="290"/>
      <c r="B69" s="289"/>
      <c r="C69" s="289"/>
      <c r="D69" s="311"/>
      <c r="E69" s="310"/>
      <c r="F69" s="309"/>
      <c r="G69" s="285"/>
      <c r="H69" s="271"/>
      <c r="I69" s="271"/>
      <c r="J69" s="271"/>
      <c r="K69" s="271"/>
      <c r="L69" s="271"/>
      <c r="M69" s="271"/>
      <c r="N69" s="271"/>
      <c r="O69" s="271"/>
      <c r="P69" s="271"/>
      <c r="Q69" s="271"/>
      <c r="R69" s="271"/>
      <c r="S69" s="271"/>
      <c r="T69" s="271"/>
      <c r="U69" s="271"/>
    </row>
    <row r="70" spans="1:21" ht="30">
      <c r="A70" s="290"/>
      <c r="B70" s="289"/>
      <c r="C70" s="312" t="s">
        <v>250</v>
      </c>
      <c r="D70" s="311" t="s">
        <v>889</v>
      </c>
      <c r="E70" s="310">
        <v>2000</v>
      </c>
      <c r="F70" s="309"/>
      <c r="G70" s="291">
        <f>E70*F70</f>
        <v>0</v>
      </c>
      <c r="H70" s="271"/>
      <c r="I70" s="271"/>
      <c r="J70" s="271"/>
      <c r="K70" s="271"/>
      <c r="L70" s="271"/>
      <c r="M70" s="271"/>
      <c r="N70" s="271"/>
      <c r="O70" s="271"/>
      <c r="P70" s="271"/>
      <c r="Q70" s="271"/>
      <c r="R70" s="271"/>
      <c r="S70" s="271"/>
      <c r="T70" s="271"/>
      <c r="U70" s="271"/>
    </row>
    <row r="71" spans="1:21" ht="15.75" thickBot="1">
      <c r="A71" s="308"/>
      <c r="B71" s="307"/>
      <c r="C71" s="1125" t="s">
        <v>249</v>
      </c>
      <c r="D71" s="1125"/>
      <c r="E71" s="1125"/>
      <c r="F71" s="1125"/>
      <c r="G71" s="306">
        <f>SUM(G70)</f>
        <v>0</v>
      </c>
      <c r="H71" s="271"/>
      <c r="I71" s="271"/>
      <c r="J71" s="271"/>
      <c r="K71" s="271"/>
      <c r="L71" s="271"/>
      <c r="M71" s="271"/>
      <c r="N71" s="271"/>
      <c r="O71" s="271"/>
      <c r="P71" s="271"/>
      <c r="Q71" s="271"/>
      <c r="R71" s="271"/>
      <c r="S71" s="271"/>
      <c r="T71" s="271"/>
      <c r="U71" s="271"/>
    </row>
    <row r="72" spans="1:21" ht="15.75" thickTop="1">
      <c r="A72" s="297"/>
      <c r="B72" s="296"/>
      <c r="C72" s="305" t="s">
        <v>887</v>
      </c>
      <c r="D72" s="304"/>
      <c r="E72" s="304"/>
      <c r="F72" s="304"/>
      <c r="G72" s="303"/>
      <c r="H72" s="271"/>
      <c r="I72" s="271"/>
      <c r="J72" s="271"/>
      <c r="K72" s="271"/>
      <c r="L72" s="271"/>
      <c r="M72" s="271"/>
      <c r="N72" s="271"/>
      <c r="O72" s="271"/>
      <c r="P72" s="271"/>
      <c r="Q72" s="271"/>
      <c r="R72" s="271"/>
      <c r="S72" s="271"/>
      <c r="T72" s="271"/>
      <c r="U72" s="271"/>
    </row>
    <row r="73" spans="1:21" ht="15">
      <c r="A73" s="290">
        <v>1</v>
      </c>
      <c r="B73" s="289"/>
      <c r="C73" s="301"/>
      <c r="D73" s="300"/>
      <c r="E73" s="300"/>
      <c r="F73" s="300"/>
      <c r="G73" s="302"/>
      <c r="H73" s="271"/>
      <c r="I73" s="271"/>
      <c r="J73" s="271"/>
      <c r="K73" s="271"/>
      <c r="L73" s="271"/>
      <c r="M73" s="271"/>
      <c r="N73" s="271"/>
      <c r="O73" s="271"/>
      <c r="P73" s="271"/>
      <c r="Q73" s="271"/>
      <c r="R73" s="271"/>
      <c r="S73" s="271"/>
      <c r="T73" s="271"/>
      <c r="U73" s="271"/>
    </row>
    <row r="74" spans="1:21" ht="45">
      <c r="A74" s="290">
        <v>1</v>
      </c>
      <c r="B74" s="289"/>
      <c r="C74" s="301" t="s">
        <v>311</v>
      </c>
      <c r="D74" s="300"/>
      <c r="E74" s="300"/>
      <c r="F74" s="299"/>
      <c r="G74" s="298"/>
      <c r="H74" s="271"/>
      <c r="I74" s="271"/>
      <c r="J74" s="271"/>
      <c r="K74" s="271"/>
      <c r="L74" s="271"/>
      <c r="M74" s="271"/>
      <c r="N74" s="271"/>
      <c r="O74" s="271"/>
      <c r="P74" s="271"/>
      <c r="Q74" s="271"/>
      <c r="R74" s="271"/>
      <c r="S74" s="271"/>
      <c r="T74" s="271"/>
      <c r="U74" s="271"/>
    </row>
    <row r="75" spans="1:21" ht="15">
      <c r="A75" s="297"/>
      <c r="B75" s="296"/>
      <c r="C75" s="295" t="s">
        <v>310</v>
      </c>
      <c r="D75" s="294" t="s">
        <v>309</v>
      </c>
      <c r="E75" s="293">
        <v>45</v>
      </c>
      <c r="F75" s="292"/>
      <c r="G75" s="291">
        <f>E75*F75</f>
        <v>0</v>
      </c>
      <c r="H75" s="271"/>
      <c r="I75" s="271"/>
      <c r="J75" s="271"/>
      <c r="K75" s="271"/>
      <c r="L75" s="271"/>
      <c r="M75" s="271"/>
      <c r="N75" s="271"/>
      <c r="O75" s="271"/>
      <c r="P75" s="271"/>
      <c r="Q75" s="271"/>
      <c r="R75" s="271"/>
      <c r="S75" s="271"/>
      <c r="T75" s="271"/>
      <c r="U75" s="271"/>
    </row>
    <row r="76" spans="1:21" ht="15">
      <c r="A76" s="290"/>
      <c r="B76" s="289"/>
      <c r="C76" s="280"/>
      <c r="D76" s="288"/>
      <c r="E76" s="287"/>
      <c r="F76" s="286"/>
      <c r="G76" s="285"/>
      <c r="H76" s="271"/>
      <c r="I76" s="271"/>
      <c r="J76" s="271"/>
      <c r="K76" s="271"/>
      <c r="L76" s="271"/>
      <c r="M76" s="271"/>
      <c r="N76" s="271"/>
      <c r="O76" s="271"/>
      <c r="P76" s="271"/>
      <c r="Q76" s="271"/>
      <c r="R76" s="271"/>
      <c r="S76" s="271"/>
      <c r="T76" s="271"/>
      <c r="U76" s="271"/>
    </row>
    <row r="77" spans="1:21" ht="15.75" thickBot="1">
      <c r="A77" s="284"/>
      <c r="B77" s="283"/>
      <c r="C77" s="1127" t="s">
        <v>884</v>
      </c>
      <c r="D77" s="1127"/>
      <c r="E77" s="1127"/>
      <c r="F77" s="1128"/>
      <c r="G77" s="282">
        <f>SUM(G73:G76)</f>
        <v>0</v>
      </c>
      <c r="H77" s="271"/>
      <c r="I77" s="271"/>
      <c r="J77" s="271"/>
      <c r="K77" s="271"/>
      <c r="L77" s="277"/>
      <c r="M77" s="277"/>
      <c r="N77" s="277"/>
      <c r="O77" s="277"/>
      <c r="P77" s="277"/>
      <c r="Q77" s="277"/>
      <c r="R77" s="277"/>
      <c r="S77" s="277"/>
      <c r="T77" s="277"/>
      <c r="U77" s="277"/>
    </row>
    <row r="78" spans="1:21" ht="15.75" thickTop="1">
      <c r="A78" s="281"/>
      <c r="B78" s="280"/>
      <c r="C78" s="279"/>
      <c r="D78" s="279"/>
      <c r="E78" s="279"/>
      <c r="F78" s="279"/>
      <c r="G78" s="278"/>
      <c r="H78" s="271"/>
      <c r="I78" s="271"/>
      <c r="J78" s="271"/>
      <c r="K78" s="271"/>
      <c r="L78" s="277"/>
      <c r="M78" s="277"/>
      <c r="N78" s="277"/>
      <c r="O78" s="277"/>
      <c r="P78" s="277"/>
      <c r="Q78" s="277"/>
      <c r="R78" s="277"/>
      <c r="S78" s="277"/>
      <c r="T78" s="277"/>
      <c r="U78" s="277"/>
    </row>
    <row r="79" spans="1:21" ht="15">
      <c r="A79" s="272"/>
      <c r="B79" s="271"/>
      <c r="C79" s="271"/>
      <c r="D79" s="270"/>
      <c r="E79" s="269"/>
      <c r="F79" s="269"/>
      <c r="G79" s="269"/>
      <c r="H79" s="271"/>
      <c r="I79" s="271"/>
      <c r="J79" s="271"/>
      <c r="K79" s="271"/>
      <c r="L79" s="271"/>
      <c r="M79" s="271"/>
      <c r="N79" s="271"/>
      <c r="O79" s="271"/>
      <c r="P79" s="271"/>
      <c r="Q79" s="271"/>
      <c r="R79" s="271"/>
      <c r="S79" s="271"/>
      <c r="T79" s="271"/>
      <c r="U79" s="271"/>
    </row>
    <row r="80" spans="1:21" ht="15">
      <c r="A80" s="272" t="s">
        <v>883</v>
      </c>
      <c r="B80" s="1126" t="s">
        <v>882</v>
      </c>
      <c r="C80" s="1126"/>
      <c r="D80" s="619">
        <f>G13</f>
        <v>0</v>
      </c>
      <c r="E80" s="269"/>
      <c r="F80" s="269"/>
      <c r="G80" s="269"/>
      <c r="H80" s="271"/>
      <c r="I80" s="271"/>
      <c r="J80" s="271"/>
      <c r="K80" s="271"/>
      <c r="L80" s="271"/>
      <c r="M80" s="271"/>
      <c r="N80" s="271"/>
      <c r="O80" s="271"/>
      <c r="P80" s="271"/>
      <c r="Q80" s="271"/>
      <c r="R80" s="271"/>
      <c r="S80" s="271"/>
      <c r="T80" s="271"/>
      <c r="U80" s="271"/>
    </row>
    <row r="81" spans="1:21" ht="15">
      <c r="A81" s="272" t="s">
        <v>881</v>
      </c>
      <c r="B81" s="1126" t="s">
        <v>880</v>
      </c>
      <c r="C81" s="1126"/>
      <c r="D81" s="275">
        <f>G43</f>
        <v>0</v>
      </c>
      <c r="E81" s="269"/>
      <c r="F81" s="269"/>
      <c r="G81" s="269"/>
      <c r="H81" s="271"/>
      <c r="I81" s="271"/>
      <c r="J81" s="271"/>
      <c r="K81" s="271"/>
      <c r="L81" s="271"/>
      <c r="M81" s="271"/>
      <c r="N81" s="271"/>
      <c r="O81" s="271"/>
      <c r="P81" s="271"/>
      <c r="Q81" s="271"/>
      <c r="R81" s="271"/>
      <c r="S81" s="271"/>
      <c r="T81" s="271"/>
      <c r="U81" s="271"/>
    </row>
    <row r="82" spans="1:21" ht="15">
      <c r="A82" s="272" t="s">
        <v>879</v>
      </c>
      <c r="B82" s="1126" t="s">
        <v>878</v>
      </c>
      <c r="C82" s="1126"/>
      <c r="D82" s="619">
        <f>G64</f>
        <v>0</v>
      </c>
      <c r="E82" s="269"/>
      <c r="F82" s="269"/>
      <c r="G82" s="269"/>
      <c r="H82" s="271"/>
      <c r="I82" s="271"/>
      <c r="J82" s="271"/>
      <c r="K82" s="271"/>
      <c r="L82" s="271"/>
      <c r="M82" s="271"/>
      <c r="N82" s="271"/>
      <c r="O82" s="271"/>
      <c r="P82" s="271"/>
      <c r="Q82" s="271"/>
      <c r="R82" s="271"/>
      <c r="S82" s="271"/>
      <c r="T82" s="271"/>
      <c r="U82" s="271"/>
    </row>
    <row r="83" spans="1:21" ht="15">
      <c r="A83" s="272" t="s">
        <v>877</v>
      </c>
      <c r="B83" s="1126" t="s">
        <v>876</v>
      </c>
      <c r="C83" s="1126"/>
      <c r="D83" s="275">
        <f>G71</f>
        <v>0</v>
      </c>
      <c r="E83" s="269"/>
      <c r="F83" s="269"/>
      <c r="G83" s="269"/>
      <c r="H83" s="271"/>
      <c r="I83" s="271"/>
      <c r="J83" s="271"/>
      <c r="K83" s="271"/>
      <c r="L83" s="271"/>
      <c r="M83" s="271"/>
      <c r="N83" s="271"/>
      <c r="O83" s="271"/>
      <c r="P83" s="271"/>
      <c r="Q83" s="271"/>
      <c r="R83" s="271"/>
      <c r="S83" s="271"/>
      <c r="T83" s="271"/>
      <c r="U83" s="271"/>
    </row>
    <row r="84" spans="1:21" ht="15">
      <c r="A84" s="272" t="s">
        <v>873</v>
      </c>
      <c r="B84" s="1126" t="s">
        <v>308</v>
      </c>
      <c r="C84" s="1126"/>
      <c r="D84" s="619">
        <f>G77</f>
        <v>0</v>
      </c>
      <c r="E84" s="269"/>
      <c r="F84" s="269"/>
      <c r="G84" s="269"/>
      <c r="H84" s="268"/>
      <c r="I84" s="268"/>
      <c r="J84" s="268"/>
      <c r="K84" s="268"/>
      <c r="L84" s="268"/>
      <c r="M84" s="268"/>
      <c r="N84" s="268"/>
      <c r="O84" s="268"/>
      <c r="P84" s="268"/>
      <c r="Q84" s="268"/>
      <c r="R84" s="268"/>
      <c r="S84" s="268"/>
      <c r="T84" s="268"/>
      <c r="U84" s="268"/>
    </row>
    <row r="85" spans="1:21" ht="15">
      <c r="A85" s="272"/>
      <c r="B85" s="271"/>
      <c r="C85" s="269" t="s">
        <v>295</v>
      </c>
      <c r="D85" s="274">
        <f>SUM(D80:D84)</f>
        <v>0</v>
      </c>
      <c r="E85" s="273"/>
      <c r="F85" s="269"/>
      <c r="G85" s="269"/>
      <c r="H85" s="268"/>
      <c r="I85" s="268"/>
      <c r="J85" s="268"/>
      <c r="K85" s="268"/>
      <c r="L85" s="268"/>
      <c r="M85" s="268"/>
      <c r="N85" s="268"/>
      <c r="O85" s="268"/>
      <c r="P85" s="268"/>
      <c r="Q85" s="268"/>
      <c r="R85" s="268"/>
      <c r="S85" s="268"/>
      <c r="T85" s="268"/>
      <c r="U85" s="268"/>
    </row>
    <row r="86" spans="1:21" ht="15">
      <c r="A86" s="272"/>
      <c r="B86" s="271"/>
      <c r="C86" s="271"/>
      <c r="D86" s="270"/>
      <c r="E86" s="269"/>
      <c r="F86" s="269"/>
      <c r="G86" s="269"/>
      <c r="H86" s="268"/>
      <c r="I86" s="268"/>
      <c r="J86" s="268"/>
      <c r="K86" s="268"/>
      <c r="L86" s="268"/>
      <c r="M86" s="268"/>
      <c r="N86" s="268"/>
      <c r="O86" s="268"/>
      <c r="P86" s="268"/>
      <c r="Q86" s="268"/>
      <c r="R86" s="268"/>
      <c r="S86" s="268"/>
      <c r="T86" s="268"/>
      <c r="U86" s="268"/>
    </row>
    <row r="87" spans="1:21" ht="15">
      <c r="A87" s="272"/>
      <c r="B87" s="271"/>
      <c r="C87" s="271"/>
      <c r="D87" s="270"/>
      <c r="E87" s="269"/>
      <c r="F87" s="269"/>
      <c r="G87" s="269"/>
      <c r="H87" s="268"/>
      <c r="I87" s="268"/>
      <c r="J87" s="268"/>
      <c r="K87" s="268"/>
      <c r="L87" s="268"/>
      <c r="M87" s="268"/>
      <c r="N87" s="268"/>
      <c r="O87" s="268"/>
      <c r="P87" s="268"/>
      <c r="Q87" s="268"/>
      <c r="R87" s="268"/>
      <c r="S87" s="268"/>
      <c r="T87" s="268"/>
      <c r="U87" s="268"/>
    </row>
  </sheetData>
  <sheetProtection/>
  <mergeCells count="11">
    <mergeCell ref="B83:C83"/>
    <mergeCell ref="A2:G2"/>
    <mergeCell ref="C13:F13"/>
    <mergeCell ref="C43:F43"/>
    <mergeCell ref="C64:F64"/>
    <mergeCell ref="B84:C84"/>
    <mergeCell ref="C71:F71"/>
    <mergeCell ref="C77:F77"/>
    <mergeCell ref="B80:C80"/>
    <mergeCell ref="B81:C81"/>
    <mergeCell ref="B82:C82"/>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B1:L32"/>
  <sheetViews>
    <sheetView showZeros="0" zoomScalePageLayoutView="0" workbookViewId="0" topLeftCell="A1">
      <selection activeCell="K9" sqref="K8:K9"/>
    </sheetView>
  </sheetViews>
  <sheetFormatPr defaultColWidth="9.140625" defaultRowHeight="15"/>
  <cols>
    <col min="1" max="1" width="9.140625" style="136" customWidth="1"/>
    <col min="2" max="2" width="3.7109375" style="136" bestFit="1" customWidth="1"/>
    <col min="3" max="3" width="6.57421875" style="136" bestFit="1" customWidth="1"/>
    <col min="4" max="4" width="35.00390625" style="136" customWidth="1"/>
    <col min="5" max="5" width="11.7109375" style="136" bestFit="1" customWidth="1"/>
    <col min="6" max="6" width="8.140625" style="230" bestFit="1" customWidth="1"/>
    <col min="7" max="7" width="15.140625" style="230" customWidth="1"/>
    <col min="8" max="8" width="11.7109375" style="230" bestFit="1" customWidth="1"/>
    <col min="9" max="16384" width="9.140625" style="136" customWidth="1"/>
  </cols>
  <sheetData>
    <row r="1" spans="2:10" ht="15">
      <c r="B1" s="229"/>
      <c r="C1" s="232"/>
      <c r="D1" s="232"/>
      <c r="E1" s="138"/>
      <c r="F1" s="140"/>
      <c r="G1" s="140"/>
      <c r="H1" s="140"/>
      <c r="I1" s="232"/>
      <c r="J1" s="232"/>
    </row>
    <row r="2" spans="2:10" ht="15.75" thickBot="1">
      <c r="B2" s="229"/>
      <c r="C2" s="232"/>
      <c r="D2" s="267" t="s">
        <v>307</v>
      </c>
      <c r="E2" s="138"/>
      <c r="F2" s="140"/>
      <c r="G2" s="140"/>
      <c r="H2" s="140"/>
      <c r="I2" s="232"/>
      <c r="J2" s="232"/>
    </row>
    <row r="3" spans="2:10" ht="45">
      <c r="B3" s="266" t="s">
        <v>293</v>
      </c>
      <c r="C3" s="265" t="s">
        <v>292</v>
      </c>
      <c r="D3" s="222" t="s">
        <v>291</v>
      </c>
      <c r="E3" s="265" t="s">
        <v>290</v>
      </c>
      <c r="F3" s="264" t="s">
        <v>695</v>
      </c>
      <c r="G3" s="222" t="s">
        <v>1888</v>
      </c>
      <c r="H3" s="221" t="s">
        <v>1894</v>
      </c>
      <c r="I3" s="263"/>
      <c r="J3" s="262"/>
    </row>
    <row r="4" spans="2:10" ht="15.75" thickBot="1">
      <c r="B4" s="181">
        <v>1</v>
      </c>
      <c r="C4" s="181">
        <v>2</v>
      </c>
      <c r="D4" s="181">
        <v>3</v>
      </c>
      <c r="E4" s="181">
        <v>4</v>
      </c>
      <c r="F4" s="181">
        <v>5</v>
      </c>
      <c r="G4" s="181">
        <v>6</v>
      </c>
      <c r="H4" s="181">
        <v>7</v>
      </c>
      <c r="I4" s="138"/>
      <c r="J4" s="138"/>
    </row>
    <row r="5" spans="2:10" ht="15.75" thickTop="1">
      <c r="B5" s="163"/>
      <c r="C5" s="241"/>
      <c r="D5" s="241"/>
      <c r="E5" s="241"/>
      <c r="F5" s="240"/>
      <c r="G5" s="190"/>
      <c r="H5" s="189"/>
      <c r="I5" s="138"/>
      <c r="J5" s="138"/>
    </row>
    <row r="6" spans="2:10" ht="15">
      <c r="B6" s="163"/>
      <c r="C6" s="241"/>
      <c r="D6" s="261"/>
      <c r="E6" s="241"/>
      <c r="F6" s="240"/>
      <c r="G6" s="190"/>
      <c r="H6" s="189"/>
      <c r="I6" s="138"/>
      <c r="J6" s="138"/>
    </row>
    <row r="7" spans="2:10" ht="15">
      <c r="B7" s="163"/>
      <c r="C7" s="241"/>
      <c r="D7" s="241"/>
      <c r="E7" s="241"/>
      <c r="F7" s="240"/>
      <c r="G7" s="190"/>
      <c r="H7" s="189"/>
      <c r="I7" s="138"/>
      <c r="J7" s="138"/>
    </row>
    <row r="8" spans="2:10" ht="15">
      <c r="B8" s="163"/>
      <c r="C8" s="241"/>
      <c r="D8" s="260" t="s">
        <v>289</v>
      </c>
      <c r="E8" s="241"/>
      <c r="F8" s="240"/>
      <c r="G8" s="190"/>
      <c r="H8" s="189"/>
      <c r="I8" s="138"/>
      <c r="J8" s="138"/>
    </row>
    <row r="9" spans="2:10" ht="15">
      <c r="B9" s="163"/>
      <c r="C9" s="241"/>
      <c r="D9" s="241"/>
      <c r="E9" s="241"/>
      <c r="F9" s="240"/>
      <c r="G9" s="190"/>
      <c r="H9" s="189"/>
      <c r="I9" s="138"/>
      <c r="J9" s="138"/>
    </row>
    <row r="10" spans="2:10" ht="45">
      <c r="B10" s="163">
        <v>1</v>
      </c>
      <c r="C10" s="241"/>
      <c r="D10" s="257" t="s">
        <v>306</v>
      </c>
      <c r="E10" s="241"/>
      <c r="F10" s="240"/>
      <c r="G10" s="190"/>
      <c r="H10" s="189"/>
      <c r="I10" s="138"/>
      <c r="J10" s="138"/>
    </row>
    <row r="11" spans="2:10" ht="15">
      <c r="B11" s="157"/>
      <c r="C11" s="250"/>
      <c r="D11" s="259"/>
      <c r="E11" s="248"/>
      <c r="F11" s="247"/>
      <c r="G11" s="212"/>
      <c r="H11" s="211"/>
      <c r="I11" s="138"/>
      <c r="J11" s="138"/>
    </row>
    <row r="12" spans="2:10" ht="15.75" thickBot="1">
      <c r="B12" s="181"/>
      <c r="C12" s="239"/>
      <c r="D12" s="1118" t="s">
        <v>286</v>
      </c>
      <c r="E12" s="1118"/>
      <c r="F12" s="1118"/>
      <c r="G12" s="1118"/>
      <c r="H12" s="179" t="s">
        <v>285</v>
      </c>
      <c r="I12" s="231"/>
      <c r="J12" s="231"/>
    </row>
    <row r="13" spans="2:10" ht="15.75" thickTop="1">
      <c r="B13" s="163"/>
      <c r="C13" s="242"/>
      <c r="D13" s="258" t="s">
        <v>284</v>
      </c>
      <c r="E13" s="165"/>
      <c r="F13" s="165"/>
      <c r="G13" s="165"/>
      <c r="H13" s="164"/>
      <c r="I13" s="231"/>
      <c r="J13" s="231"/>
    </row>
    <row r="14" spans="2:12" ht="60">
      <c r="B14" s="163">
        <v>1</v>
      </c>
      <c r="C14" s="242"/>
      <c r="D14" s="257" t="s">
        <v>305</v>
      </c>
      <c r="E14" s="165"/>
      <c r="F14" s="165"/>
      <c r="G14" s="140"/>
      <c r="H14" s="164"/>
      <c r="I14" s="231"/>
      <c r="J14" s="231"/>
      <c r="L14" s="256"/>
    </row>
    <row r="15" spans="2:10" ht="15">
      <c r="B15" s="163"/>
      <c r="C15" s="242"/>
      <c r="D15" s="255" t="s">
        <v>282</v>
      </c>
      <c r="E15" s="165"/>
      <c r="F15" s="165"/>
      <c r="G15" s="165"/>
      <c r="H15" s="164"/>
      <c r="I15" s="231"/>
      <c r="J15" s="231"/>
    </row>
    <row r="16" spans="2:10" ht="15">
      <c r="B16" s="163"/>
      <c r="C16" s="241"/>
      <c r="D16" s="254" t="s">
        <v>304</v>
      </c>
      <c r="E16" s="253" t="s">
        <v>273</v>
      </c>
      <c r="F16" s="240">
        <v>1368</v>
      </c>
      <c r="G16" s="190"/>
      <c r="H16" s="189">
        <f>F16*G16</f>
        <v>0</v>
      </c>
      <c r="I16" s="138"/>
      <c r="J16" s="138"/>
    </row>
    <row r="17" spans="2:10" ht="60">
      <c r="B17" s="188">
        <v>2</v>
      </c>
      <c r="C17" s="252"/>
      <c r="D17" s="251" t="s">
        <v>303</v>
      </c>
      <c r="E17" s="159"/>
      <c r="F17" s="159"/>
      <c r="G17" s="159"/>
      <c r="H17" s="158"/>
      <c r="I17" s="231"/>
      <c r="J17" s="231"/>
    </row>
    <row r="18" spans="2:8" ht="15">
      <c r="B18" s="163"/>
      <c r="C18" s="241"/>
      <c r="D18" s="254" t="s">
        <v>302</v>
      </c>
      <c r="E18" s="253" t="s">
        <v>273</v>
      </c>
      <c r="F18" s="240">
        <v>855</v>
      </c>
      <c r="G18" s="190"/>
      <c r="H18" s="189">
        <f>F18*G18</f>
        <v>0</v>
      </c>
    </row>
    <row r="19" spans="2:8" ht="75">
      <c r="B19" s="188">
        <v>3</v>
      </c>
      <c r="C19" s="252"/>
      <c r="D19" s="251" t="s">
        <v>301</v>
      </c>
      <c r="E19" s="159"/>
      <c r="F19" s="159"/>
      <c r="G19" s="159"/>
      <c r="H19" s="158"/>
    </row>
    <row r="20" spans="2:8" ht="15">
      <c r="B20" s="157"/>
      <c r="C20" s="250"/>
      <c r="D20" s="249" t="s">
        <v>300</v>
      </c>
      <c r="E20" s="248" t="s">
        <v>273</v>
      </c>
      <c r="F20" s="247">
        <v>513</v>
      </c>
      <c r="G20" s="212"/>
      <c r="H20" s="189">
        <f>F20*G20</f>
        <v>0</v>
      </c>
    </row>
    <row r="21" spans="2:8" ht="15.75" thickBot="1">
      <c r="B21" s="181"/>
      <c r="C21" s="239"/>
      <c r="D21" s="1118" t="s">
        <v>272</v>
      </c>
      <c r="E21" s="1118"/>
      <c r="F21" s="1118"/>
      <c r="G21" s="1118"/>
      <c r="H21" s="179">
        <f>SUM(H16:H20)</f>
        <v>0</v>
      </c>
    </row>
    <row r="22" spans="2:8" ht="15.75" thickTop="1">
      <c r="B22" s="188"/>
      <c r="C22" s="245"/>
      <c r="D22" s="246" t="s">
        <v>299</v>
      </c>
      <c r="E22" s="245"/>
      <c r="F22" s="244"/>
      <c r="G22" s="194"/>
      <c r="H22" s="193"/>
    </row>
    <row r="23" spans="2:8" ht="120">
      <c r="B23" s="163"/>
      <c r="C23" s="241"/>
      <c r="D23" s="243" t="s">
        <v>1</v>
      </c>
      <c r="E23" s="241"/>
      <c r="F23" s="240"/>
      <c r="G23" s="190"/>
      <c r="H23" s="189"/>
    </row>
    <row r="24" spans="2:8" ht="17.25">
      <c r="B24" s="163"/>
      <c r="C24" s="241"/>
      <c r="D24" s="242"/>
      <c r="E24" s="241" t="s">
        <v>298</v>
      </c>
      <c r="F24" s="240">
        <v>2850</v>
      </c>
      <c r="G24" s="190"/>
      <c r="H24" s="189">
        <f>F24*G24</f>
        <v>0</v>
      </c>
    </row>
    <row r="25" spans="2:8" ht="15.75" thickBot="1">
      <c r="B25" s="181"/>
      <c r="C25" s="239"/>
      <c r="D25" s="1118" t="s">
        <v>297</v>
      </c>
      <c r="E25" s="1118"/>
      <c r="F25" s="1118"/>
      <c r="G25" s="1118"/>
      <c r="H25" s="179">
        <f>SUM(H24)</f>
        <v>0</v>
      </c>
    </row>
    <row r="26" spans="2:8" ht="15.75" thickTop="1">
      <c r="B26" s="238"/>
      <c r="C26" s="237"/>
      <c r="D26" s="236"/>
      <c r="E26" s="236"/>
      <c r="F26" s="236"/>
      <c r="G26" s="236"/>
      <c r="H26" s="235"/>
    </row>
    <row r="27" spans="2:8" ht="15">
      <c r="B27" s="143" t="s">
        <v>883</v>
      </c>
      <c r="C27" s="1117" t="s">
        <v>882</v>
      </c>
      <c r="D27" s="1117"/>
      <c r="E27" s="234" t="str">
        <f>H12</f>
        <v>nula din</v>
      </c>
      <c r="F27" s="233"/>
      <c r="G27" s="140"/>
      <c r="H27" s="140"/>
    </row>
    <row r="28" spans="2:8" ht="15">
      <c r="B28" s="143" t="s">
        <v>881</v>
      </c>
      <c r="C28" s="1117" t="s">
        <v>880</v>
      </c>
      <c r="D28" s="1117"/>
      <c r="E28" s="607">
        <f>H21</f>
        <v>0</v>
      </c>
      <c r="F28" s="140"/>
      <c r="G28" s="140"/>
      <c r="H28" s="140"/>
    </row>
    <row r="29" spans="2:8" ht="15">
      <c r="B29" s="143" t="s">
        <v>879</v>
      </c>
      <c r="C29" s="1117" t="s">
        <v>296</v>
      </c>
      <c r="D29" s="1117"/>
      <c r="E29" s="145">
        <f>H25</f>
        <v>0</v>
      </c>
      <c r="F29" s="140"/>
      <c r="G29" s="140"/>
      <c r="H29" s="140"/>
    </row>
    <row r="30" spans="2:8" ht="15">
      <c r="B30" s="143"/>
      <c r="C30" s="231"/>
      <c r="D30" s="140" t="s">
        <v>295</v>
      </c>
      <c r="E30" s="608">
        <f>SUM(E28:E29)</f>
        <v>0</v>
      </c>
      <c r="F30" s="144"/>
      <c r="G30" s="140"/>
      <c r="H30" s="140"/>
    </row>
    <row r="31" spans="2:8" ht="15">
      <c r="B31" s="143"/>
      <c r="C31" s="231"/>
      <c r="D31" s="231"/>
      <c r="E31" s="138"/>
      <c r="F31" s="140"/>
      <c r="G31" s="140"/>
      <c r="H31" s="140"/>
    </row>
    <row r="32" spans="2:8" ht="15">
      <c r="B32" s="143"/>
      <c r="C32" s="231"/>
      <c r="D32" s="231"/>
      <c r="E32" s="138"/>
      <c r="F32" s="140"/>
      <c r="G32" s="140"/>
      <c r="H32" s="140"/>
    </row>
  </sheetData>
  <sheetProtection/>
  <mergeCells count="6">
    <mergeCell ref="D12:G12"/>
    <mergeCell ref="D21:G21"/>
    <mergeCell ref="D25:G25"/>
    <mergeCell ref="C29:D29"/>
    <mergeCell ref="C27:D27"/>
    <mergeCell ref="C28:D28"/>
  </mergeCells>
  <printOptions/>
  <pageMargins left="0.75" right="0.75"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H258"/>
  <sheetViews>
    <sheetView zoomScalePageLayoutView="0" workbookViewId="0" topLeftCell="A247">
      <selection activeCell="J191" sqref="J191"/>
    </sheetView>
  </sheetViews>
  <sheetFormatPr defaultColWidth="8.8515625" defaultRowHeight="15"/>
  <cols>
    <col min="1" max="1" width="6.140625" style="623" customWidth="1"/>
    <col min="2" max="2" width="69.8515625" style="650" customWidth="1"/>
    <col min="3" max="3" width="4.28125" style="623" bestFit="1" customWidth="1"/>
    <col min="4" max="4" width="7.7109375" style="623" customWidth="1"/>
    <col min="5" max="5" width="1.57421875" style="623" bestFit="1" customWidth="1"/>
    <col min="6" max="6" width="11.57421875" style="624" bestFit="1" customWidth="1"/>
    <col min="7" max="7" width="2.28125" style="623" bestFit="1" customWidth="1"/>
    <col min="8" max="8" width="14.7109375" style="624" customWidth="1"/>
    <col min="9" max="16384" width="8.8515625" style="623" customWidth="1"/>
  </cols>
  <sheetData>
    <row r="1" spans="1:4" ht="31.5">
      <c r="A1" s="620"/>
      <c r="B1" s="621" t="s">
        <v>348</v>
      </c>
      <c r="C1" s="622"/>
      <c r="D1" s="622"/>
    </row>
    <row r="2" spans="1:5" ht="18.75">
      <c r="A2" s="620"/>
      <c r="B2" s="625"/>
      <c r="C2" s="625"/>
      <c r="D2" s="625"/>
      <c r="E2" s="626"/>
    </row>
    <row r="3" spans="1:8" ht="31.5">
      <c r="A3" s="627" t="s">
        <v>349</v>
      </c>
      <c r="B3" s="628" t="s">
        <v>291</v>
      </c>
      <c r="C3" s="629" t="s">
        <v>350</v>
      </c>
      <c r="D3" s="629" t="s">
        <v>351</v>
      </c>
      <c r="E3" s="630"/>
      <c r="F3" s="631" t="s">
        <v>1895</v>
      </c>
      <c r="G3" s="630"/>
      <c r="H3" s="631" t="s">
        <v>1883</v>
      </c>
    </row>
    <row r="4" spans="1:8" ht="18.75">
      <c r="A4" s="632"/>
      <c r="B4" s="633"/>
      <c r="C4" s="634"/>
      <c r="D4" s="635"/>
      <c r="E4" s="636"/>
      <c r="F4" s="635"/>
      <c r="G4" s="636"/>
      <c r="H4" s="635"/>
    </row>
    <row r="5" spans="1:8" ht="15.75">
      <c r="A5" s="632"/>
      <c r="B5" s="637" t="s">
        <v>352</v>
      </c>
      <c r="C5" s="634"/>
      <c r="D5" s="635"/>
      <c r="E5" s="636"/>
      <c r="F5" s="635"/>
      <c r="G5" s="636"/>
      <c r="H5" s="635"/>
    </row>
    <row r="6" spans="1:8" ht="15.75">
      <c r="A6" s="632"/>
      <c r="B6" s="637"/>
      <c r="C6" s="634"/>
      <c r="D6" s="635"/>
      <c r="E6" s="636"/>
      <c r="F6" s="635"/>
      <c r="G6" s="636"/>
      <c r="H6" s="635"/>
    </row>
    <row r="7" spans="1:4" ht="15.75">
      <c r="A7" s="638"/>
      <c r="B7" s="639" t="s">
        <v>353</v>
      </c>
      <c r="C7" s="640"/>
      <c r="D7" s="641"/>
    </row>
    <row r="8" spans="1:4" ht="255">
      <c r="A8" s="638"/>
      <c r="B8" s="642" t="s">
        <v>354</v>
      </c>
      <c r="C8" s="640"/>
      <c r="D8" s="641"/>
    </row>
    <row r="9" spans="1:4" ht="15.75">
      <c r="A9" s="638" t="s">
        <v>355</v>
      </c>
      <c r="B9" s="639" t="s">
        <v>356</v>
      </c>
      <c r="C9" s="640"/>
      <c r="D9" s="643"/>
    </row>
    <row r="10" spans="1:4" ht="15.75">
      <c r="A10" s="638"/>
      <c r="B10" s="644" t="s">
        <v>357</v>
      </c>
      <c r="C10" s="640"/>
      <c r="D10" s="643"/>
    </row>
    <row r="11" spans="1:4" ht="47.25">
      <c r="A11" s="645" t="s">
        <v>358</v>
      </c>
      <c r="B11" s="646" t="s">
        <v>359</v>
      </c>
      <c r="C11" s="640"/>
      <c r="D11" s="643"/>
    </row>
    <row r="12" spans="1:8" ht="15.75">
      <c r="A12" s="638"/>
      <c r="B12" s="647"/>
      <c r="C12" s="648" t="s">
        <v>977</v>
      </c>
      <c r="D12" s="624">
        <v>0.72</v>
      </c>
      <c r="E12" s="623" t="s">
        <v>360</v>
      </c>
      <c r="G12" s="623" t="s">
        <v>361</v>
      </c>
      <c r="H12" s="649">
        <f>D12*F12</f>
        <v>0</v>
      </c>
    </row>
    <row r="13" spans="1:4" ht="47.25">
      <c r="A13" s="645" t="s">
        <v>362</v>
      </c>
      <c r="B13" s="646" t="s">
        <v>363</v>
      </c>
      <c r="C13" s="648"/>
      <c r="D13" s="624"/>
    </row>
    <row r="14" spans="1:8" ht="15.75">
      <c r="A14" s="645"/>
      <c r="C14" s="648" t="s">
        <v>977</v>
      </c>
      <c r="D14" s="624">
        <v>0.26</v>
      </c>
      <c r="E14" s="623" t="s">
        <v>360</v>
      </c>
      <c r="G14" s="623" t="s">
        <v>361</v>
      </c>
      <c r="H14" s="649">
        <f>D14*F14</f>
        <v>0</v>
      </c>
    </row>
    <row r="15" spans="1:4" ht="63">
      <c r="A15" s="645" t="s">
        <v>364</v>
      </c>
      <c r="B15" s="646" t="s">
        <v>365</v>
      </c>
      <c r="C15" s="648"/>
      <c r="D15" s="624"/>
    </row>
    <row r="16" spans="1:8" ht="15.75">
      <c r="A16" s="645"/>
      <c r="C16" s="648" t="s">
        <v>977</v>
      </c>
      <c r="D16" s="624">
        <v>0.55</v>
      </c>
      <c r="E16" s="623" t="s">
        <v>360</v>
      </c>
      <c r="G16" s="623" t="s">
        <v>361</v>
      </c>
      <c r="H16" s="649">
        <f>D16*F16</f>
        <v>0</v>
      </c>
    </row>
    <row r="17" spans="1:4" ht="31.5">
      <c r="A17" s="645" t="s">
        <v>366</v>
      </c>
      <c r="B17" s="646" t="s">
        <v>367</v>
      </c>
      <c r="C17" s="648"/>
      <c r="D17" s="624"/>
    </row>
    <row r="18" spans="1:8" ht="15.75">
      <c r="A18" s="645"/>
      <c r="C18" s="648" t="s">
        <v>977</v>
      </c>
      <c r="D18" s="624">
        <v>0.1</v>
      </c>
      <c r="E18" s="623" t="s">
        <v>360</v>
      </c>
      <c r="G18" s="623" t="s">
        <v>361</v>
      </c>
      <c r="H18" s="649">
        <f>D18*F18</f>
        <v>0</v>
      </c>
    </row>
    <row r="19" spans="1:4" ht="63">
      <c r="A19" s="645" t="s">
        <v>368</v>
      </c>
      <c r="B19" s="646" t="s">
        <v>369</v>
      </c>
      <c r="C19" s="648"/>
      <c r="D19" s="624"/>
    </row>
    <row r="20" spans="1:8" ht="15.75">
      <c r="A20" s="645"/>
      <c r="C20" s="648" t="s">
        <v>370</v>
      </c>
      <c r="D20" s="624">
        <v>10</v>
      </c>
      <c r="E20" s="623" t="s">
        <v>360</v>
      </c>
      <c r="G20" s="623" t="s">
        <v>361</v>
      </c>
      <c r="H20" s="649">
        <f>D20*F20</f>
        <v>0</v>
      </c>
    </row>
    <row r="21" spans="1:4" ht="47.25">
      <c r="A21" s="645" t="s">
        <v>371</v>
      </c>
      <c r="B21" s="646" t="s">
        <v>372</v>
      </c>
      <c r="C21" s="648"/>
      <c r="D21" s="624"/>
    </row>
    <row r="22" spans="1:8" ht="15.75">
      <c r="A22" s="645"/>
      <c r="C22" s="648" t="s">
        <v>977</v>
      </c>
      <c r="D22" s="624">
        <v>3.5</v>
      </c>
      <c r="E22" s="623" t="s">
        <v>360</v>
      </c>
      <c r="G22" s="623" t="s">
        <v>361</v>
      </c>
      <c r="H22" s="649">
        <f>D22*F22</f>
        <v>0</v>
      </c>
    </row>
    <row r="23" spans="1:4" ht="47.25">
      <c r="A23" s="645" t="s">
        <v>373</v>
      </c>
      <c r="B23" s="646" t="s">
        <v>374</v>
      </c>
      <c r="C23" s="648"/>
      <c r="D23" s="624"/>
    </row>
    <row r="24" spans="1:8" ht="15.75">
      <c r="A24" s="645"/>
      <c r="C24" s="648" t="s">
        <v>977</v>
      </c>
      <c r="D24" s="624">
        <v>0.2</v>
      </c>
      <c r="E24" s="623" t="s">
        <v>360</v>
      </c>
      <c r="G24" s="623" t="s">
        <v>361</v>
      </c>
      <c r="H24" s="649">
        <f>D24*F24</f>
        <v>0</v>
      </c>
    </row>
    <row r="25" spans="1:8" ht="15.75">
      <c r="A25" s="645"/>
      <c r="B25" s="644" t="s">
        <v>375</v>
      </c>
      <c r="C25" s="648"/>
      <c r="D25" s="624"/>
      <c r="H25" s="651"/>
    </row>
    <row r="26" spans="1:4" ht="31.5">
      <c r="A26" s="645" t="s">
        <v>376</v>
      </c>
      <c r="B26" s="646" t="s">
        <v>377</v>
      </c>
      <c r="C26" s="648"/>
      <c r="D26" s="624"/>
    </row>
    <row r="27" spans="1:8" ht="15.75">
      <c r="A27" s="645"/>
      <c r="C27" s="648" t="s">
        <v>977</v>
      </c>
      <c r="D27" s="624">
        <v>10.8</v>
      </c>
      <c r="E27" s="623" t="s">
        <v>360</v>
      </c>
      <c r="G27" s="623" t="s">
        <v>361</v>
      </c>
      <c r="H27" s="649">
        <f>D27*F27</f>
        <v>0</v>
      </c>
    </row>
    <row r="28" spans="1:8" ht="16.5" thickBot="1">
      <c r="A28" s="645"/>
      <c r="B28" s="652" t="s">
        <v>378</v>
      </c>
      <c r="C28" s="648"/>
      <c r="D28" s="624"/>
      <c r="F28" s="653" t="s">
        <v>379</v>
      </c>
      <c r="G28" s="654"/>
      <c r="H28" s="653">
        <f>SUM(H12:H27)</f>
        <v>0</v>
      </c>
    </row>
    <row r="29" spans="1:8" ht="16.5" thickTop="1">
      <c r="A29" s="645"/>
      <c r="C29" s="648"/>
      <c r="D29" s="624"/>
      <c r="H29" s="651"/>
    </row>
    <row r="30" spans="1:8" ht="15.75">
      <c r="A30" s="638" t="s">
        <v>380</v>
      </c>
      <c r="B30" s="639" t="s">
        <v>381</v>
      </c>
      <c r="C30" s="634"/>
      <c r="D30" s="651"/>
      <c r="E30" s="636"/>
      <c r="F30" s="651"/>
      <c r="G30" s="636"/>
      <c r="H30" s="651"/>
    </row>
    <row r="31" spans="4:6" ht="15.75">
      <c r="D31" s="655"/>
      <c r="E31" s="655"/>
      <c r="F31" s="656"/>
    </row>
    <row r="32" spans="1:2" ht="110.25">
      <c r="A32" s="645">
        <v>1</v>
      </c>
      <c r="B32" s="657" t="s">
        <v>382</v>
      </c>
    </row>
    <row r="33" spans="1:8" s="662" customFormat="1" ht="15.75">
      <c r="A33" s="658"/>
      <c r="B33" s="659"/>
      <c r="C33" s="660" t="s">
        <v>977</v>
      </c>
      <c r="D33" s="661">
        <v>0.26</v>
      </c>
      <c r="E33" s="662" t="s">
        <v>360</v>
      </c>
      <c r="F33" s="661"/>
      <c r="G33" s="662" t="s">
        <v>361</v>
      </c>
      <c r="H33" s="663">
        <f>D33*F33</f>
        <v>0</v>
      </c>
    </row>
    <row r="34" spans="1:2" ht="63">
      <c r="A34" s="645" t="s">
        <v>362</v>
      </c>
      <c r="B34" s="646" t="s">
        <v>383</v>
      </c>
    </row>
    <row r="35" spans="1:8" ht="15.75">
      <c r="A35" s="645"/>
      <c r="B35" s="646"/>
      <c r="C35" s="648" t="s">
        <v>309</v>
      </c>
      <c r="D35" s="624">
        <v>6</v>
      </c>
      <c r="E35" s="623" t="s">
        <v>360</v>
      </c>
      <c r="G35" s="623" t="s">
        <v>361</v>
      </c>
      <c r="H35" s="649">
        <f>D35*F35</f>
        <v>0</v>
      </c>
    </row>
    <row r="36" spans="1:2" ht="63">
      <c r="A36" s="645" t="s">
        <v>364</v>
      </c>
      <c r="B36" s="646" t="s">
        <v>384</v>
      </c>
    </row>
    <row r="37" spans="1:8" ht="15.75">
      <c r="A37" s="645"/>
      <c r="B37" s="646"/>
      <c r="C37" s="648" t="s">
        <v>309</v>
      </c>
      <c r="D37" s="624">
        <v>5.32</v>
      </c>
      <c r="E37" s="623" t="s">
        <v>360</v>
      </c>
      <c r="G37" s="623" t="s">
        <v>361</v>
      </c>
      <c r="H37" s="649">
        <f>D37*F37</f>
        <v>0</v>
      </c>
    </row>
    <row r="38" spans="1:2" ht="78.75">
      <c r="A38" s="645" t="s">
        <v>366</v>
      </c>
      <c r="B38" s="646" t="s">
        <v>385</v>
      </c>
    </row>
    <row r="39" spans="1:8" ht="15.75">
      <c r="A39" s="645"/>
      <c r="B39" s="646"/>
      <c r="C39" s="648" t="s">
        <v>977</v>
      </c>
      <c r="D39" s="624">
        <v>8.1</v>
      </c>
      <c r="E39" s="623" t="s">
        <v>360</v>
      </c>
      <c r="G39" s="623" t="s">
        <v>361</v>
      </c>
      <c r="H39" s="649">
        <f>D39*F39</f>
        <v>0</v>
      </c>
    </row>
    <row r="40" spans="1:2" ht="31.5">
      <c r="A40" s="645" t="s">
        <v>368</v>
      </c>
      <c r="B40" s="646" t="s">
        <v>386</v>
      </c>
    </row>
    <row r="41" spans="1:8" ht="15.75">
      <c r="A41" s="645"/>
      <c r="B41" s="646"/>
      <c r="C41" s="648" t="s">
        <v>387</v>
      </c>
      <c r="D41" s="624">
        <v>1</v>
      </c>
      <c r="E41" s="623" t="s">
        <v>360</v>
      </c>
      <c r="G41" s="623" t="s">
        <v>361</v>
      </c>
      <c r="H41" s="649">
        <f>D41*F41</f>
        <v>0</v>
      </c>
    </row>
    <row r="42" spans="1:2" ht="15.75">
      <c r="A42" s="645" t="s">
        <v>371</v>
      </c>
      <c r="B42" s="650" t="s">
        <v>1129</v>
      </c>
    </row>
    <row r="43" spans="1:8" ht="15.75">
      <c r="A43" s="645"/>
      <c r="B43" s="646"/>
      <c r="C43" s="623" t="s">
        <v>889</v>
      </c>
      <c r="D43" s="623">
        <v>250</v>
      </c>
      <c r="E43" s="623" t="s">
        <v>360</v>
      </c>
      <c r="G43" s="623" t="s">
        <v>361</v>
      </c>
      <c r="H43" s="649">
        <f>D43*F43</f>
        <v>0</v>
      </c>
    </row>
    <row r="44" spans="1:2" ht="15.75">
      <c r="A44" s="645" t="s">
        <v>373</v>
      </c>
      <c r="B44" s="650" t="s">
        <v>1130</v>
      </c>
    </row>
    <row r="45" spans="1:8" ht="15.75">
      <c r="A45" s="645"/>
      <c r="C45" s="623" t="s">
        <v>889</v>
      </c>
      <c r="D45" s="623">
        <v>50</v>
      </c>
      <c r="E45" s="623" t="s">
        <v>360</v>
      </c>
      <c r="G45" s="623" t="s">
        <v>361</v>
      </c>
      <c r="H45" s="649">
        <f>D45*F45</f>
        <v>0</v>
      </c>
    </row>
    <row r="46" spans="1:2" ht="15.75">
      <c r="A46" s="645" t="s">
        <v>376</v>
      </c>
      <c r="B46" s="650" t="s">
        <v>1131</v>
      </c>
    </row>
    <row r="47" spans="1:8" ht="15.75">
      <c r="A47" s="645"/>
      <c r="C47" s="623" t="s">
        <v>889</v>
      </c>
      <c r="D47" s="623">
        <v>10</v>
      </c>
      <c r="E47" s="623" t="s">
        <v>360</v>
      </c>
      <c r="G47" s="623" t="s">
        <v>361</v>
      </c>
      <c r="H47" s="649">
        <f>D47*F47</f>
        <v>0</v>
      </c>
    </row>
    <row r="48" spans="1:8" ht="15.75">
      <c r="A48" s="645"/>
      <c r="H48" s="651"/>
    </row>
    <row r="49" spans="2:8" ht="16.5" thickBot="1">
      <c r="B49" s="652" t="s">
        <v>1132</v>
      </c>
      <c r="C49" s="648"/>
      <c r="D49" s="624"/>
      <c r="F49" s="653" t="s">
        <v>379</v>
      </c>
      <c r="G49" s="654"/>
      <c r="H49" s="653">
        <f>SUM(H33:H47)</f>
        <v>0</v>
      </c>
    </row>
    <row r="50" ht="16.5" thickTop="1"/>
    <row r="51" spans="1:8" ht="15.75">
      <c r="A51" s="638" t="s">
        <v>1133</v>
      </c>
      <c r="B51" s="639" t="s">
        <v>1134</v>
      </c>
      <c r="C51" s="634"/>
      <c r="D51" s="651"/>
      <c r="E51" s="636"/>
      <c r="F51" s="651"/>
      <c r="G51" s="636"/>
      <c r="H51" s="651"/>
    </row>
    <row r="53" spans="1:2" ht="78.75">
      <c r="A53" s="645" t="s">
        <v>358</v>
      </c>
      <c r="B53" s="646" t="s">
        <v>1135</v>
      </c>
    </row>
    <row r="54" spans="1:8" ht="15.75">
      <c r="A54" s="645"/>
      <c r="B54" s="646" t="s">
        <v>1136</v>
      </c>
      <c r="C54" s="648" t="s">
        <v>703</v>
      </c>
      <c r="D54" s="624">
        <v>1</v>
      </c>
      <c r="E54" s="623" t="s">
        <v>360</v>
      </c>
      <c r="G54" s="623" t="s">
        <v>361</v>
      </c>
      <c r="H54" s="649">
        <f>D54*F54</f>
        <v>0</v>
      </c>
    </row>
    <row r="55" spans="1:2" ht="47.25">
      <c r="A55" s="645" t="s">
        <v>362</v>
      </c>
      <c r="B55" s="646" t="s">
        <v>1137</v>
      </c>
    </row>
    <row r="56" spans="1:8" ht="15.75">
      <c r="A56" s="645"/>
      <c r="B56" s="646"/>
      <c r="C56" s="648" t="s">
        <v>703</v>
      </c>
      <c r="D56" s="624">
        <v>3</v>
      </c>
      <c r="E56" s="623" t="s">
        <v>360</v>
      </c>
      <c r="G56" s="623" t="s">
        <v>361</v>
      </c>
      <c r="H56" s="649">
        <f>D56*F56</f>
        <v>0</v>
      </c>
    </row>
    <row r="57" spans="1:2" ht="31.5">
      <c r="A57" s="645" t="s">
        <v>364</v>
      </c>
      <c r="B57" s="646" t="s">
        <v>1138</v>
      </c>
    </row>
    <row r="58" spans="1:8" ht="15.75">
      <c r="A58" s="645"/>
      <c r="B58" s="646"/>
      <c r="C58" s="648" t="s">
        <v>309</v>
      </c>
      <c r="D58" s="624">
        <v>10</v>
      </c>
      <c r="E58" s="623" t="s">
        <v>360</v>
      </c>
      <c r="G58" s="623" t="s">
        <v>361</v>
      </c>
      <c r="H58" s="649">
        <f>D58*F58</f>
        <v>0</v>
      </c>
    </row>
    <row r="59" ht="15.75">
      <c r="A59" s="645"/>
    </row>
    <row r="60" spans="2:8" ht="16.5" thickBot="1">
      <c r="B60" s="652" t="s">
        <v>1139</v>
      </c>
      <c r="C60" s="648"/>
      <c r="D60" s="624"/>
      <c r="F60" s="653" t="s">
        <v>379</v>
      </c>
      <c r="G60" s="654"/>
      <c r="H60" s="653">
        <f>SUM(H53:H59)</f>
        <v>0</v>
      </c>
    </row>
    <row r="61" ht="16.5" thickTop="1"/>
    <row r="62" spans="2:8" ht="15.75">
      <c r="B62" s="664" t="s">
        <v>1140</v>
      </c>
      <c r="H62" s="643">
        <f>H28+H49+H60</f>
        <v>0</v>
      </c>
    </row>
    <row r="64" spans="1:8" ht="15.75">
      <c r="A64" s="632"/>
      <c r="B64" s="637" t="s">
        <v>1141</v>
      </c>
      <c r="C64" s="634"/>
      <c r="D64" s="635"/>
      <c r="E64" s="636"/>
      <c r="F64" s="635"/>
      <c r="G64" s="636"/>
      <c r="H64" s="635"/>
    </row>
    <row r="65" spans="1:8" ht="15.75">
      <c r="A65" s="632"/>
      <c r="B65" s="637"/>
      <c r="C65" s="634"/>
      <c r="D65" s="635"/>
      <c r="E65" s="636"/>
      <c r="F65" s="635"/>
      <c r="G65" s="636"/>
      <c r="H65" s="635"/>
    </row>
    <row r="66" spans="1:4" ht="15.75">
      <c r="A66" s="638"/>
      <c r="B66" s="639" t="s">
        <v>353</v>
      </c>
      <c r="C66" s="640"/>
      <c r="D66" s="641"/>
    </row>
    <row r="67" spans="1:4" ht="45">
      <c r="A67" s="638"/>
      <c r="B67" s="642" t="s">
        <v>1142</v>
      </c>
      <c r="C67" s="640"/>
      <c r="D67" s="641"/>
    </row>
    <row r="69" spans="1:4" ht="15.75">
      <c r="A69" s="638" t="s">
        <v>355</v>
      </c>
      <c r="B69" s="639" t="s">
        <v>357</v>
      </c>
      <c r="C69" s="640"/>
      <c r="D69" s="643"/>
    </row>
    <row r="70" spans="1:4" ht="15.75">
      <c r="A70" s="638"/>
      <c r="B70" s="647"/>
      <c r="C70" s="640"/>
      <c r="D70" s="643"/>
    </row>
    <row r="71" spans="1:4" ht="78.75">
      <c r="A71" s="645" t="s">
        <v>358</v>
      </c>
      <c r="B71" s="646" t="s">
        <v>1143</v>
      </c>
      <c r="C71" s="640"/>
      <c r="D71" s="643"/>
    </row>
    <row r="72" spans="1:8" ht="15.75">
      <c r="A72" s="638"/>
      <c r="B72" s="647"/>
      <c r="C72" s="648" t="s">
        <v>977</v>
      </c>
      <c r="D72" s="624">
        <v>4.25</v>
      </c>
      <c r="E72" s="623" t="s">
        <v>360</v>
      </c>
      <c r="G72" s="623" t="s">
        <v>361</v>
      </c>
      <c r="H72" s="649">
        <f>D72*F72</f>
        <v>0</v>
      </c>
    </row>
    <row r="73" spans="1:4" ht="47.25">
      <c r="A73" s="645" t="s">
        <v>362</v>
      </c>
      <c r="B73" s="646" t="s">
        <v>1144</v>
      </c>
      <c r="C73" s="648"/>
      <c r="D73" s="624"/>
    </row>
    <row r="74" spans="1:8" ht="15.75">
      <c r="A74" s="645"/>
      <c r="C74" s="648" t="s">
        <v>977</v>
      </c>
      <c r="D74" s="624">
        <v>3</v>
      </c>
      <c r="E74" s="623" t="s">
        <v>360</v>
      </c>
      <c r="G74" s="623" t="s">
        <v>361</v>
      </c>
      <c r="H74" s="649">
        <f>D74*F74</f>
        <v>0</v>
      </c>
    </row>
    <row r="75" spans="1:8" ht="16.5" thickBot="1">
      <c r="A75" s="645"/>
      <c r="B75" s="652" t="s">
        <v>378</v>
      </c>
      <c r="C75" s="648"/>
      <c r="D75" s="624"/>
      <c r="F75" s="653" t="s">
        <v>379</v>
      </c>
      <c r="G75" s="654"/>
      <c r="H75" s="653">
        <f>SUM(H72:H74)</f>
        <v>0</v>
      </c>
    </row>
    <row r="76" spans="1:8" ht="16.5" thickTop="1">
      <c r="A76" s="645"/>
      <c r="C76" s="648"/>
      <c r="D76" s="624"/>
      <c r="H76" s="651"/>
    </row>
    <row r="77" spans="1:8" ht="15.75">
      <c r="A77" s="638" t="s">
        <v>380</v>
      </c>
      <c r="B77" s="639" t="s">
        <v>381</v>
      </c>
      <c r="C77" s="634"/>
      <c r="D77" s="651"/>
      <c r="E77" s="636"/>
      <c r="F77" s="651"/>
      <c r="G77" s="636"/>
      <c r="H77" s="651"/>
    </row>
    <row r="78" spans="4:6" ht="15.75">
      <c r="D78" s="655"/>
      <c r="E78" s="655"/>
      <c r="F78" s="656"/>
    </row>
    <row r="79" spans="1:2" ht="47.25">
      <c r="A79" s="645" t="s">
        <v>362</v>
      </c>
      <c r="B79" s="646" t="s">
        <v>1145</v>
      </c>
    </row>
    <row r="80" spans="1:8" ht="15.75">
      <c r="A80" s="645"/>
      <c r="B80" s="646"/>
      <c r="C80" s="648" t="s">
        <v>977</v>
      </c>
      <c r="D80" s="624">
        <v>4.25</v>
      </c>
      <c r="E80" s="623" t="s">
        <v>360</v>
      </c>
      <c r="G80" s="623" t="s">
        <v>361</v>
      </c>
      <c r="H80" s="649">
        <f>D80*F80</f>
        <v>0</v>
      </c>
    </row>
    <row r="81" spans="1:2" ht="31.5">
      <c r="A81" s="645">
        <v>1</v>
      </c>
      <c r="B81" s="646" t="s">
        <v>1146</v>
      </c>
    </row>
    <row r="82" spans="1:8" ht="15.75">
      <c r="A82" s="645"/>
      <c r="B82" s="646"/>
      <c r="C82" s="648" t="s">
        <v>309</v>
      </c>
      <c r="D82" s="624">
        <v>16.34</v>
      </c>
      <c r="E82" s="623" t="s">
        <v>360</v>
      </c>
      <c r="G82" s="623" t="s">
        <v>361</v>
      </c>
      <c r="H82" s="649">
        <f>D82*F82</f>
        <v>0</v>
      </c>
    </row>
    <row r="83" spans="1:2" ht="15.75">
      <c r="A83" s="645" t="s">
        <v>371</v>
      </c>
      <c r="B83" s="650" t="s">
        <v>1129</v>
      </c>
    </row>
    <row r="84" spans="1:8" ht="15.75">
      <c r="A84" s="645"/>
      <c r="B84" s="646"/>
      <c r="C84" s="623" t="s">
        <v>889</v>
      </c>
      <c r="D84" s="623">
        <v>150</v>
      </c>
      <c r="E84" s="623" t="s">
        <v>360</v>
      </c>
      <c r="G84" s="623" t="s">
        <v>361</v>
      </c>
      <c r="H84" s="649">
        <f>D84*F84</f>
        <v>0</v>
      </c>
    </row>
    <row r="85" spans="1:2" ht="15.75">
      <c r="A85" s="645" t="s">
        <v>373</v>
      </c>
      <c r="B85" s="650" t="s">
        <v>1130</v>
      </c>
    </row>
    <row r="86" spans="1:8" ht="15.75">
      <c r="A86" s="645"/>
      <c r="C86" s="623" t="s">
        <v>889</v>
      </c>
      <c r="D86" s="623">
        <v>10</v>
      </c>
      <c r="E86" s="623" t="s">
        <v>360</v>
      </c>
      <c r="G86" s="623" t="s">
        <v>361</v>
      </c>
      <c r="H86" s="649">
        <f>D86*F86</f>
        <v>0</v>
      </c>
    </row>
    <row r="87" spans="1:2" ht="15.75">
      <c r="A87" s="645" t="s">
        <v>373</v>
      </c>
      <c r="B87" s="650" t="s">
        <v>1147</v>
      </c>
    </row>
    <row r="88" spans="1:8" ht="15.75">
      <c r="A88" s="645"/>
      <c r="C88" s="623" t="s">
        <v>889</v>
      </c>
      <c r="D88" s="623">
        <v>5</v>
      </c>
      <c r="E88" s="623" t="s">
        <v>360</v>
      </c>
      <c r="G88" s="623" t="s">
        <v>361</v>
      </c>
      <c r="H88" s="649">
        <f>D88*F88</f>
        <v>0</v>
      </c>
    </row>
    <row r="89" spans="1:8" ht="15.75">
      <c r="A89" s="645"/>
      <c r="H89" s="651"/>
    </row>
    <row r="90" spans="1:8" ht="15.75">
      <c r="A90" s="645"/>
      <c r="B90" s="665" t="s">
        <v>1148</v>
      </c>
      <c r="F90" s="666"/>
      <c r="G90" s="636"/>
      <c r="H90" s="666"/>
    </row>
    <row r="91" spans="2:8" ht="15.75">
      <c r="B91" s="667"/>
      <c r="F91" s="666"/>
      <c r="G91" s="636"/>
      <c r="H91" s="666"/>
    </row>
    <row r="92" spans="1:8" ht="78.75">
      <c r="A92" s="645" t="s">
        <v>1149</v>
      </c>
      <c r="B92" s="667" t="s">
        <v>1150</v>
      </c>
      <c r="F92" s="666"/>
      <c r="G92" s="636"/>
      <c r="H92" s="666"/>
    </row>
    <row r="93" spans="1:8" ht="15.75">
      <c r="A93" s="645"/>
      <c r="C93" s="648" t="s">
        <v>703</v>
      </c>
      <c r="D93" s="624">
        <v>1</v>
      </c>
      <c r="E93" s="623" t="s">
        <v>360</v>
      </c>
      <c r="G93" s="623" t="s">
        <v>361</v>
      </c>
      <c r="H93" s="649">
        <f>D93*F93</f>
        <v>0</v>
      </c>
    </row>
    <row r="94" spans="2:8" ht="30" thickBot="1">
      <c r="B94" s="652" t="s">
        <v>1151</v>
      </c>
      <c r="C94" s="648"/>
      <c r="D94" s="624"/>
      <c r="F94" s="653" t="s">
        <v>379</v>
      </c>
      <c r="G94" s="654"/>
      <c r="H94" s="653">
        <f>SUM(H80:H93)</f>
        <v>0</v>
      </c>
    </row>
    <row r="95" ht="16.5" thickTop="1"/>
    <row r="96" spans="2:8" ht="15.75">
      <c r="B96" s="652" t="s">
        <v>1152</v>
      </c>
      <c r="H96" s="643">
        <f>H75+H94</f>
        <v>0</v>
      </c>
    </row>
    <row r="97" spans="2:8" ht="15.75">
      <c r="B97" s="652"/>
      <c r="H97" s="643"/>
    </row>
    <row r="98" spans="2:8" ht="15.75">
      <c r="B98" s="652"/>
      <c r="H98" s="643"/>
    </row>
    <row r="99" spans="2:8" ht="31.5">
      <c r="B99" s="637" t="s">
        <v>1153</v>
      </c>
      <c r="F99" s="666"/>
      <c r="G99" s="636"/>
      <c r="H99" s="666"/>
    </row>
    <row r="100" spans="2:8" ht="15.75">
      <c r="B100" s="668" t="s">
        <v>1154</v>
      </c>
      <c r="F100" s="666"/>
      <c r="G100" s="636"/>
      <c r="H100" s="666"/>
    </row>
    <row r="101" spans="2:8" ht="157.5">
      <c r="B101" s="669" t="s">
        <v>2</v>
      </c>
      <c r="F101" s="666"/>
      <c r="G101" s="636"/>
      <c r="H101" s="666"/>
    </row>
    <row r="102" spans="2:8" ht="144.75">
      <c r="B102" s="667" t="s">
        <v>3</v>
      </c>
      <c r="F102" s="666"/>
      <c r="G102" s="636"/>
      <c r="H102" s="666"/>
    </row>
    <row r="103" spans="2:8" ht="31.5">
      <c r="B103" s="668" t="s">
        <v>1155</v>
      </c>
      <c r="F103" s="666"/>
      <c r="G103" s="636"/>
      <c r="H103" s="666"/>
    </row>
    <row r="104" spans="2:8" ht="15.75">
      <c r="B104" s="637"/>
      <c r="F104" s="666"/>
      <c r="G104" s="636"/>
      <c r="H104" s="666"/>
    </row>
    <row r="105" spans="2:8" ht="78.75">
      <c r="B105" s="667" t="s">
        <v>1156</v>
      </c>
      <c r="F105" s="666"/>
      <c r="G105" s="636"/>
      <c r="H105" s="666"/>
    </row>
    <row r="106" spans="2:8" ht="31.5">
      <c r="B106" s="667" t="s">
        <v>1157</v>
      </c>
      <c r="F106" s="666"/>
      <c r="G106" s="636"/>
      <c r="H106" s="666"/>
    </row>
    <row r="107" spans="2:8" ht="31.5">
      <c r="B107" s="667" t="s">
        <v>1158</v>
      </c>
      <c r="F107" s="666"/>
      <c r="G107" s="636"/>
      <c r="H107" s="666"/>
    </row>
    <row r="108" spans="2:8" ht="31.5">
      <c r="B108" s="667" t="s">
        <v>1159</v>
      </c>
      <c r="F108" s="666"/>
      <c r="G108" s="636"/>
      <c r="H108" s="666"/>
    </row>
    <row r="109" spans="2:8" ht="31.5">
      <c r="B109" s="667" t="s">
        <v>1160</v>
      </c>
      <c r="C109" s="648" t="s">
        <v>703</v>
      </c>
      <c r="D109" s="624">
        <v>1</v>
      </c>
      <c r="E109" s="623" t="s">
        <v>360</v>
      </c>
      <c r="G109" s="623" t="s">
        <v>361</v>
      </c>
      <c r="H109" s="649">
        <f>D109*F109</f>
        <v>0</v>
      </c>
    </row>
    <row r="110" spans="2:8" ht="15.75">
      <c r="B110" s="667"/>
      <c r="C110" s="648"/>
      <c r="D110" s="624"/>
      <c r="H110" s="651"/>
    </row>
    <row r="111" spans="2:8" ht="32.25" thickBot="1">
      <c r="B111" s="637" t="s">
        <v>1161</v>
      </c>
      <c r="C111" s="648"/>
      <c r="D111" s="624"/>
      <c r="F111" s="653" t="s">
        <v>379</v>
      </c>
      <c r="G111" s="654"/>
      <c r="H111" s="653">
        <f>SUM(H109:H110)</f>
        <v>0</v>
      </c>
    </row>
    <row r="112" spans="2:8" ht="16.5" thickTop="1">
      <c r="B112" s="637"/>
      <c r="C112" s="648"/>
      <c r="D112" s="624"/>
      <c r="F112" s="666"/>
      <c r="G112" s="670"/>
      <c r="H112" s="666"/>
    </row>
    <row r="113" spans="2:8" ht="15.75">
      <c r="B113" s="637"/>
      <c r="C113" s="648"/>
      <c r="D113" s="624"/>
      <c r="F113" s="666"/>
      <c r="G113" s="670"/>
      <c r="H113" s="666"/>
    </row>
    <row r="114" spans="2:8" ht="15.75">
      <c r="B114" s="667"/>
      <c r="F114" s="666"/>
      <c r="G114" s="636"/>
      <c r="H114" s="666"/>
    </row>
    <row r="115" spans="1:8" ht="31.5">
      <c r="A115" s="632"/>
      <c r="B115" s="637" t="s">
        <v>1162</v>
      </c>
      <c r="C115" s="634"/>
      <c r="D115" s="635"/>
      <c r="E115" s="636"/>
      <c r="F115" s="635"/>
      <c r="G115" s="636"/>
      <c r="H115" s="635"/>
    </row>
    <row r="116" spans="1:4" ht="15.75">
      <c r="A116" s="638"/>
      <c r="B116" s="639" t="s">
        <v>353</v>
      </c>
      <c r="C116" s="640"/>
      <c r="D116" s="641"/>
    </row>
    <row r="117" spans="1:4" ht="173.25">
      <c r="A117" s="638"/>
      <c r="B117" s="657" t="s">
        <v>1163</v>
      </c>
      <c r="C117" s="640"/>
      <c r="D117" s="641"/>
    </row>
    <row r="118" spans="1:4" ht="15.75">
      <c r="A118" s="638" t="s">
        <v>355</v>
      </c>
      <c r="B118" s="639" t="s">
        <v>357</v>
      </c>
      <c r="C118" s="640"/>
      <c r="D118" s="643"/>
    </row>
    <row r="119" spans="1:4" ht="15.75">
      <c r="A119" s="638"/>
      <c r="B119" s="647"/>
      <c r="C119" s="640"/>
      <c r="D119" s="643"/>
    </row>
    <row r="120" spans="1:4" ht="47.25">
      <c r="A120" s="645" t="s">
        <v>358</v>
      </c>
      <c r="B120" s="657" t="s">
        <v>1164</v>
      </c>
      <c r="C120" s="640"/>
      <c r="D120" s="643"/>
    </row>
    <row r="121" spans="1:8" ht="15.75">
      <c r="A121" s="638"/>
      <c r="B121" s="647"/>
      <c r="C121" s="648" t="s">
        <v>977</v>
      </c>
      <c r="D121" s="624">
        <v>0.45</v>
      </c>
      <c r="E121" s="623" t="s">
        <v>360</v>
      </c>
      <c r="G121" s="623" t="s">
        <v>361</v>
      </c>
      <c r="H121" s="649">
        <f>D121*F121</f>
        <v>0</v>
      </c>
    </row>
    <row r="122" spans="1:4" ht="63">
      <c r="A122" s="645" t="s">
        <v>362</v>
      </c>
      <c r="B122" s="646" t="s">
        <v>1165</v>
      </c>
      <c r="C122" s="640"/>
      <c r="D122" s="643"/>
    </row>
    <row r="123" spans="1:8" ht="15.75">
      <c r="A123" s="638"/>
      <c r="B123" s="647"/>
      <c r="C123" s="648" t="s">
        <v>977</v>
      </c>
      <c r="D123" s="624">
        <v>12</v>
      </c>
      <c r="E123" s="623" t="s">
        <v>360</v>
      </c>
      <c r="G123" s="623" t="s">
        <v>361</v>
      </c>
      <c r="H123" s="649">
        <f>D123*F123</f>
        <v>0</v>
      </c>
    </row>
    <row r="124" spans="1:4" ht="47.25">
      <c r="A124" s="645" t="s">
        <v>364</v>
      </c>
      <c r="B124" s="657" t="s">
        <v>1166</v>
      </c>
      <c r="C124" s="640"/>
      <c r="D124" s="643"/>
    </row>
    <row r="125" spans="1:8" ht="15.75">
      <c r="A125" s="638"/>
      <c r="B125" s="647"/>
      <c r="C125" s="648" t="s">
        <v>977</v>
      </c>
      <c r="D125" s="624">
        <v>0.2</v>
      </c>
      <c r="E125" s="623" t="s">
        <v>360</v>
      </c>
      <c r="G125" s="623" t="s">
        <v>361</v>
      </c>
      <c r="H125" s="649">
        <f>D125*F125</f>
        <v>0</v>
      </c>
    </row>
    <row r="126" spans="1:4" ht="31.5">
      <c r="A126" s="645" t="s">
        <v>366</v>
      </c>
      <c r="B126" s="657" t="s">
        <v>1167</v>
      </c>
      <c r="C126" s="648"/>
      <c r="D126" s="624"/>
    </row>
    <row r="127" spans="1:8" ht="15.75">
      <c r="A127" s="645"/>
      <c r="C127" s="648" t="s">
        <v>977</v>
      </c>
      <c r="D127" s="624">
        <v>43.2</v>
      </c>
      <c r="E127" s="623" t="s">
        <v>360</v>
      </c>
      <c r="G127" s="623" t="s">
        <v>361</v>
      </c>
      <c r="H127" s="649">
        <f>D127*F127</f>
        <v>0</v>
      </c>
    </row>
    <row r="128" spans="1:4" ht="31.5">
      <c r="A128" s="645" t="s">
        <v>368</v>
      </c>
      <c r="B128" s="657" t="s">
        <v>1168</v>
      </c>
      <c r="C128" s="648"/>
      <c r="D128" s="624"/>
    </row>
    <row r="129" spans="1:8" ht="15.75">
      <c r="A129" s="645"/>
      <c r="C129" s="648" t="s">
        <v>977</v>
      </c>
      <c r="D129" s="624">
        <v>14.4</v>
      </c>
      <c r="E129" s="623" t="s">
        <v>360</v>
      </c>
      <c r="G129" s="623" t="s">
        <v>361</v>
      </c>
      <c r="H129" s="649">
        <f>D129*F129</f>
        <v>0</v>
      </c>
    </row>
    <row r="130" spans="1:8" ht="16.5" thickBot="1">
      <c r="A130" s="638" t="s">
        <v>355</v>
      </c>
      <c r="B130" s="652" t="s">
        <v>498</v>
      </c>
      <c r="C130" s="634"/>
      <c r="D130" s="651"/>
      <c r="E130" s="636"/>
      <c r="F130" s="653" t="s">
        <v>379</v>
      </c>
      <c r="G130" s="654"/>
      <c r="H130" s="653">
        <f>SUM(H121:H129)</f>
        <v>0</v>
      </c>
    </row>
    <row r="131" spans="1:6" ht="16.5" thickTop="1">
      <c r="A131" s="638" t="s">
        <v>380</v>
      </c>
      <c r="B131" s="639" t="s">
        <v>381</v>
      </c>
      <c r="D131" s="655"/>
      <c r="E131" s="655"/>
      <c r="F131" s="656"/>
    </row>
    <row r="132" spans="1:2" ht="86.25" customHeight="1">
      <c r="A132" s="645" t="s">
        <v>358</v>
      </c>
      <c r="B132" s="657" t="s">
        <v>4</v>
      </c>
    </row>
    <row r="133" spans="1:8" ht="15.75">
      <c r="A133" s="645"/>
      <c r="B133" s="646"/>
      <c r="C133" s="648" t="s">
        <v>977</v>
      </c>
      <c r="D133" s="624">
        <v>7.2</v>
      </c>
      <c r="E133" s="623" t="s">
        <v>360</v>
      </c>
      <c r="G133" s="623" t="s">
        <v>361</v>
      </c>
      <c r="H133" s="649">
        <f>D133*F133</f>
        <v>0</v>
      </c>
    </row>
    <row r="134" spans="1:2" ht="70.5" customHeight="1">
      <c r="A134" s="645" t="s">
        <v>362</v>
      </c>
      <c r="B134" s="657" t="s">
        <v>1169</v>
      </c>
    </row>
    <row r="135" spans="1:8" ht="15.75">
      <c r="A135" s="645"/>
      <c r="B135" s="646"/>
      <c r="C135" s="648" t="s">
        <v>977</v>
      </c>
      <c r="D135" s="624">
        <v>6</v>
      </c>
      <c r="E135" s="623" t="s">
        <v>360</v>
      </c>
      <c r="G135" s="623" t="s">
        <v>361</v>
      </c>
      <c r="H135" s="649">
        <f>D135*F135</f>
        <v>0</v>
      </c>
    </row>
    <row r="136" spans="1:8" ht="16.5" thickBot="1">
      <c r="A136" s="638"/>
      <c r="B136" s="652" t="s">
        <v>1170</v>
      </c>
      <c r="C136" s="634"/>
      <c r="D136" s="651"/>
      <c r="E136" s="636"/>
      <c r="F136" s="653" t="s">
        <v>379</v>
      </c>
      <c r="G136" s="654"/>
      <c r="H136" s="653">
        <f>SUM(H133:H135)</f>
        <v>0</v>
      </c>
    </row>
    <row r="137" spans="1:8" ht="16.5" thickTop="1">
      <c r="A137" s="638" t="s">
        <v>1133</v>
      </c>
      <c r="B137" s="639" t="s">
        <v>1171</v>
      </c>
      <c r="C137" s="634"/>
      <c r="D137" s="651"/>
      <c r="E137" s="636"/>
      <c r="F137" s="651"/>
      <c r="G137" s="636"/>
      <c r="H137" s="651"/>
    </row>
    <row r="138" spans="1:2" ht="70.5" customHeight="1">
      <c r="A138" s="645" t="s">
        <v>358</v>
      </c>
      <c r="B138" s="657" t="s">
        <v>1172</v>
      </c>
    </row>
    <row r="139" spans="1:8" ht="15.75">
      <c r="A139" s="645"/>
      <c r="B139" s="646"/>
      <c r="C139" s="648" t="s">
        <v>370</v>
      </c>
      <c r="D139" s="624">
        <v>45</v>
      </c>
      <c r="E139" s="623" t="s">
        <v>360</v>
      </c>
      <c r="G139" s="623" t="s">
        <v>361</v>
      </c>
      <c r="H139" s="649">
        <f>D139*F139</f>
        <v>0</v>
      </c>
    </row>
    <row r="140" spans="1:2" ht="28.5" customHeight="1">
      <c r="A140" s="645" t="s">
        <v>362</v>
      </c>
      <c r="B140" s="657" t="s">
        <v>1173</v>
      </c>
    </row>
    <row r="141" spans="1:8" ht="15.75">
      <c r="A141" s="645"/>
      <c r="B141" s="646"/>
      <c r="C141" s="648" t="s">
        <v>309</v>
      </c>
      <c r="D141" s="624">
        <v>25</v>
      </c>
      <c r="E141" s="623" t="s">
        <v>360</v>
      </c>
      <c r="G141" s="623" t="s">
        <v>361</v>
      </c>
      <c r="H141" s="649">
        <f>D141*F141</f>
        <v>0</v>
      </c>
    </row>
    <row r="143" spans="2:8" ht="16.5" thickBot="1">
      <c r="B143" s="652" t="s">
        <v>1174</v>
      </c>
      <c r="F143" s="653" t="s">
        <v>379</v>
      </c>
      <c r="G143" s="654"/>
      <c r="H143" s="653">
        <f>SUM(H139:H142)</f>
        <v>0</v>
      </c>
    </row>
    <row r="144" spans="2:8" ht="16.5" thickTop="1">
      <c r="B144" s="652"/>
      <c r="F144" s="666"/>
      <c r="G144" s="670"/>
      <c r="H144" s="666"/>
    </row>
    <row r="145" spans="2:8" ht="32.25" thickBot="1">
      <c r="B145" s="637" t="s">
        <v>1175</v>
      </c>
      <c r="F145" s="653" t="s">
        <v>379</v>
      </c>
      <c r="G145" s="671"/>
      <c r="H145" s="653">
        <f>H130+H136+H143</f>
        <v>0</v>
      </c>
    </row>
    <row r="146" spans="2:8" ht="16.5" thickTop="1">
      <c r="B146" s="637"/>
      <c r="F146" s="666"/>
      <c r="G146" s="636"/>
      <c r="H146" s="666"/>
    </row>
    <row r="147" spans="2:8" ht="15.75">
      <c r="B147" s="637"/>
      <c r="F147" s="666"/>
      <c r="G147" s="636"/>
      <c r="H147" s="666"/>
    </row>
    <row r="148" spans="2:8" ht="15.75">
      <c r="B148" s="637"/>
      <c r="F148" s="666"/>
      <c r="G148" s="636"/>
      <c r="H148" s="666"/>
    </row>
    <row r="149" spans="2:8" ht="15.75">
      <c r="B149" s="637"/>
      <c r="F149" s="666"/>
      <c r="G149" s="636"/>
      <c r="H149" s="666"/>
    </row>
    <row r="150" spans="1:8" ht="31.5">
      <c r="A150" s="632"/>
      <c r="B150" s="637" t="s">
        <v>1176</v>
      </c>
      <c r="C150" s="634"/>
      <c r="D150" s="635"/>
      <c r="E150" s="636"/>
      <c r="F150" s="635"/>
      <c r="G150" s="636"/>
      <c r="H150" s="635"/>
    </row>
    <row r="151" spans="1:8" ht="15.75">
      <c r="A151" s="632"/>
      <c r="B151" s="637"/>
      <c r="C151" s="634"/>
      <c r="D151" s="635"/>
      <c r="E151" s="636"/>
      <c r="F151" s="635"/>
      <c r="G151" s="636"/>
      <c r="H151" s="635"/>
    </row>
    <row r="152" spans="1:4" ht="15.75">
      <c r="A152" s="638"/>
      <c r="B152" s="639" t="s">
        <v>353</v>
      </c>
      <c r="C152" s="640"/>
      <c r="D152" s="641"/>
    </row>
    <row r="153" spans="1:4" ht="267.75">
      <c r="A153" s="638"/>
      <c r="B153" s="657" t="s">
        <v>1363</v>
      </c>
      <c r="C153" s="640"/>
      <c r="D153" s="641"/>
    </row>
    <row r="154" spans="1:4" ht="15.75">
      <c r="A154" s="638" t="s">
        <v>355</v>
      </c>
      <c r="B154" s="639" t="s">
        <v>357</v>
      </c>
      <c r="C154" s="640"/>
      <c r="D154" s="643"/>
    </row>
    <row r="155" spans="1:4" ht="15.75">
      <c r="A155" s="638"/>
      <c r="B155" s="647"/>
      <c r="C155" s="640"/>
      <c r="D155" s="643"/>
    </row>
    <row r="156" spans="1:4" ht="47.25">
      <c r="A156" s="645" t="s">
        <v>358</v>
      </c>
      <c r="B156" s="657" t="s">
        <v>1364</v>
      </c>
      <c r="C156" s="640"/>
      <c r="D156" s="643"/>
    </row>
    <row r="157" spans="2:8" ht="15.75">
      <c r="B157" s="650" t="s">
        <v>1365</v>
      </c>
      <c r="C157" s="648" t="s">
        <v>309</v>
      </c>
      <c r="D157" s="624">
        <v>21.3</v>
      </c>
      <c r="E157" s="623" t="s">
        <v>360</v>
      </c>
      <c r="G157" s="623" t="s">
        <v>361</v>
      </c>
      <c r="H157" s="649">
        <f>D157*F157</f>
        <v>0</v>
      </c>
    </row>
    <row r="158" spans="3:8" ht="15.75">
      <c r="C158" s="648"/>
      <c r="D158" s="624"/>
      <c r="H158" s="651"/>
    </row>
    <row r="159" spans="1:4" ht="15.75">
      <c r="A159" s="638" t="s">
        <v>380</v>
      </c>
      <c r="B159" s="639" t="s">
        <v>1366</v>
      </c>
      <c r="C159" s="640"/>
      <c r="D159" s="643"/>
    </row>
    <row r="160" spans="3:8" ht="15.75">
      <c r="C160" s="648"/>
      <c r="D160" s="624"/>
      <c r="H160" s="651"/>
    </row>
    <row r="161" spans="1:2" ht="28.5" customHeight="1">
      <c r="A161" s="645" t="s">
        <v>362</v>
      </c>
      <c r="B161" s="657" t="s">
        <v>1367</v>
      </c>
    </row>
    <row r="162" spans="1:8" ht="15.75">
      <c r="A162" s="645"/>
      <c r="B162" s="646" t="s">
        <v>1368</v>
      </c>
      <c r="C162" s="648" t="s">
        <v>309</v>
      </c>
      <c r="D162" s="624">
        <v>25</v>
      </c>
      <c r="E162" s="623" t="s">
        <v>360</v>
      </c>
      <c r="G162" s="623" t="s">
        <v>361</v>
      </c>
      <c r="H162" s="649">
        <f>D162*F162</f>
        <v>0</v>
      </c>
    </row>
    <row r="163" spans="1:2" ht="28.5" customHeight="1">
      <c r="A163" s="645" t="s">
        <v>364</v>
      </c>
      <c r="B163" s="657" t="s">
        <v>1369</v>
      </c>
    </row>
    <row r="164" spans="1:8" ht="15.75">
      <c r="A164" s="645"/>
      <c r="B164" s="646" t="s">
        <v>1370</v>
      </c>
      <c r="C164" s="648" t="s">
        <v>309</v>
      </c>
      <c r="D164" s="624">
        <v>6</v>
      </c>
      <c r="E164" s="623" t="s">
        <v>360</v>
      </c>
      <c r="G164" s="623" t="s">
        <v>361</v>
      </c>
      <c r="H164" s="649">
        <f>D164*F164</f>
        <v>0</v>
      </c>
    </row>
    <row r="165" spans="1:2" ht="28.5" customHeight="1">
      <c r="A165" s="645" t="s">
        <v>366</v>
      </c>
      <c r="B165" s="657" t="s">
        <v>1371</v>
      </c>
    </row>
    <row r="166" spans="1:8" ht="15.75">
      <c r="A166" s="645"/>
      <c r="B166" s="646"/>
      <c r="C166" s="648" t="s">
        <v>309</v>
      </c>
      <c r="D166" s="624">
        <v>6</v>
      </c>
      <c r="E166" s="623" t="s">
        <v>360</v>
      </c>
      <c r="G166" s="623" t="s">
        <v>361</v>
      </c>
      <c r="H166" s="649">
        <f>D166*F166</f>
        <v>0</v>
      </c>
    </row>
    <row r="167" spans="1:2" ht="28.5" customHeight="1">
      <c r="A167" s="645" t="s">
        <v>368</v>
      </c>
      <c r="B167" s="657" t="s">
        <v>1372</v>
      </c>
    </row>
    <row r="168" spans="1:8" ht="15.75">
      <c r="A168" s="645"/>
      <c r="B168" s="646" t="s">
        <v>1373</v>
      </c>
      <c r="C168" s="648" t="s">
        <v>309</v>
      </c>
      <c r="D168" s="624">
        <v>37</v>
      </c>
      <c r="E168" s="623" t="s">
        <v>360</v>
      </c>
      <c r="G168" s="623" t="s">
        <v>361</v>
      </c>
      <c r="H168" s="649">
        <f>D168*F168</f>
        <v>0</v>
      </c>
    </row>
    <row r="169" spans="1:8" ht="15.75">
      <c r="A169" s="638" t="s">
        <v>1133</v>
      </c>
      <c r="B169" s="639" t="s">
        <v>1374</v>
      </c>
      <c r="C169" s="634"/>
      <c r="D169" s="651"/>
      <c r="E169" s="636"/>
      <c r="F169" s="651"/>
      <c r="G169" s="636"/>
      <c r="H169" s="651"/>
    </row>
    <row r="170" spans="1:2" ht="51" customHeight="1">
      <c r="A170" s="645" t="s">
        <v>358</v>
      </c>
      <c r="B170" s="657" t="s">
        <v>1375</v>
      </c>
    </row>
    <row r="171" spans="1:8" ht="15.75">
      <c r="A171" s="645"/>
      <c r="B171" s="646" t="s">
        <v>1376</v>
      </c>
      <c r="C171" s="648" t="s">
        <v>309</v>
      </c>
      <c r="D171" s="624">
        <v>13</v>
      </c>
      <c r="E171" s="623" t="s">
        <v>360</v>
      </c>
      <c r="G171" s="623" t="s">
        <v>361</v>
      </c>
      <c r="H171" s="649">
        <f>D171*F171</f>
        <v>0</v>
      </c>
    </row>
    <row r="172" spans="1:2" ht="24.75" customHeight="1">
      <c r="A172" s="645" t="s">
        <v>362</v>
      </c>
      <c r="B172" s="657" t="s">
        <v>1377</v>
      </c>
    </row>
    <row r="173" spans="1:8" ht="15.75">
      <c r="A173" s="645"/>
      <c r="B173" s="646"/>
      <c r="C173" s="648" t="s">
        <v>309</v>
      </c>
      <c r="D173" s="624">
        <v>50</v>
      </c>
      <c r="E173" s="623" t="s">
        <v>360</v>
      </c>
      <c r="G173" s="623" t="s">
        <v>361</v>
      </c>
      <c r="H173" s="649">
        <f>D173*F173</f>
        <v>0</v>
      </c>
    </row>
    <row r="174" spans="1:2" ht="37.5" customHeight="1">
      <c r="A174" s="645" t="s">
        <v>364</v>
      </c>
      <c r="B174" s="657" t="s">
        <v>1378</v>
      </c>
    </row>
    <row r="175" spans="1:8" ht="15.75">
      <c r="A175" s="645"/>
      <c r="B175" s="646"/>
      <c r="C175" s="648" t="s">
        <v>370</v>
      </c>
      <c r="D175" s="624">
        <v>22</v>
      </c>
      <c r="E175" s="623" t="s">
        <v>360</v>
      </c>
      <c r="G175" s="623" t="s">
        <v>361</v>
      </c>
      <c r="H175" s="649">
        <f>D175*F175</f>
        <v>0</v>
      </c>
    </row>
    <row r="176" spans="1:2" ht="36" customHeight="1">
      <c r="A176" s="645" t="s">
        <v>366</v>
      </c>
      <c r="B176" s="657" t="s">
        <v>1379</v>
      </c>
    </row>
    <row r="177" spans="1:8" ht="15.75">
      <c r="A177" s="645"/>
      <c r="B177" s="646"/>
      <c r="C177" s="648" t="s">
        <v>370</v>
      </c>
      <c r="D177" s="624">
        <v>12</v>
      </c>
      <c r="E177" s="623" t="s">
        <v>360</v>
      </c>
      <c r="G177" s="623" t="s">
        <v>361</v>
      </c>
      <c r="H177" s="649">
        <f>D177*F177</f>
        <v>0</v>
      </c>
    </row>
    <row r="178" spans="1:2" ht="31.5">
      <c r="A178" s="645" t="s">
        <v>368</v>
      </c>
      <c r="B178" s="657" t="s">
        <v>1380</v>
      </c>
    </row>
    <row r="179" spans="1:8" ht="15.75">
      <c r="A179" s="645"/>
      <c r="B179" s="646"/>
      <c r="C179" s="648" t="s">
        <v>309</v>
      </c>
      <c r="D179" s="624">
        <v>50</v>
      </c>
      <c r="E179" s="623" t="s">
        <v>360</v>
      </c>
      <c r="G179" s="623" t="s">
        <v>361</v>
      </c>
      <c r="H179" s="649">
        <f>D179*F179</f>
        <v>0</v>
      </c>
    </row>
    <row r="180" spans="1:2" ht="31.5">
      <c r="A180" s="645" t="s">
        <v>371</v>
      </c>
      <c r="B180" s="657" t="s">
        <v>1381</v>
      </c>
    </row>
    <row r="181" spans="1:8" ht="15.75">
      <c r="A181" s="645"/>
      <c r="B181" s="646"/>
      <c r="C181" s="648" t="s">
        <v>309</v>
      </c>
      <c r="D181" s="624">
        <v>50</v>
      </c>
      <c r="E181" s="623" t="s">
        <v>360</v>
      </c>
      <c r="G181" s="623" t="s">
        <v>361</v>
      </c>
      <c r="H181" s="649">
        <f>D181*F181</f>
        <v>0</v>
      </c>
    </row>
    <row r="182" spans="1:2" ht="31.5">
      <c r="A182" s="645" t="s">
        <v>373</v>
      </c>
      <c r="B182" s="657" t="s">
        <v>1382</v>
      </c>
    </row>
    <row r="183" spans="1:8" ht="15.75">
      <c r="A183" s="645"/>
      <c r="B183" s="646"/>
      <c r="C183" s="648" t="s">
        <v>309</v>
      </c>
      <c r="D183" s="624">
        <v>550</v>
      </c>
      <c r="E183" s="623" t="s">
        <v>360</v>
      </c>
      <c r="G183" s="623" t="s">
        <v>361</v>
      </c>
      <c r="H183" s="649">
        <f>D183*F183</f>
        <v>0</v>
      </c>
    </row>
    <row r="184" spans="1:2" ht="31.5">
      <c r="A184" s="645" t="s">
        <v>376</v>
      </c>
      <c r="B184" s="657" t="s">
        <v>1383</v>
      </c>
    </row>
    <row r="185" spans="1:8" ht="15.75">
      <c r="A185" s="645"/>
      <c r="B185" s="646"/>
      <c r="C185" s="648" t="s">
        <v>309</v>
      </c>
      <c r="D185" s="624">
        <v>250</v>
      </c>
      <c r="E185" s="623" t="s">
        <v>360</v>
      </c>
      <c r="G185" s="623" t="s">
        <v>361</v>
      </c>
      <c r="H185" s="649">
        <f>D185*F185</f>
        <v>0</v>
      </c>
    </row>
    <row r="186" spans="2:8" ht="32.25" thickBot="1">
      <c r="B186" s="672" t="s">
        <v>1384</v>
      </c>
      <c r="F186" s="653" t="s">
        <v>379</v>
      </c>
      <c r="G186" s="671"/>
      <c r="H186" s="653">
        <f>SUM(H157:H185)</f>
        <v>0</v>
      </c>
    </row>
    <row r="187" spans="2:8" ht="16.5" thickTop="1">
      <c r="B187" s="672"/>
      <c r="H187" s="643"/>
    </row>
    <row r="188" spans="1:4" ht="31.5">
      <c r="A188" s="620"/>
      <c r="B188" s="621" t="s">
        <v>1385</v>
      </c>
      <c r="C188" s="622"/>
      <c r="D188" s="622"/>
    </row>
    <row r="189" spans="1:5" ht="18.75">
      <c r="A189" s="620"/>
      <c r="B189" s="625"/>
      <c r="C189" s="625"/>
      <c r="D189" s="625"/>
      <c r="E189" s="626"/>
    </row>
    <row r="190" spans="1:8" ht="31.5">
      <c r="A190" s="627" t="s">
        <v>349</v>
      </c>
      <c r="B190" s="628" t="s">
        <v>291</v>
      </c>
      <c r="C190" s="629" t="s">
        <v>350</v>
      </c>
      <c r="D190" s="629" t="s">
        <v>351</v>
      </c>
      <c r="E190" s="630"/>
      <c r="F190" s="631" t="s">
        <v>1895</v>
      </c>
      <c r="G190" s="630"/>
      <c r="H190" s="631" t="s">
        <v>1883</v>
      </c>
    </row>
    <row r="191" spans="1:8" ht="18.75">
      <c r="A191" s="632"/>
      <c r="B191" s="633"/>
      <c r="C191" s="634"/>
      <c r="D191" s="635"/>
      <c r="E191" s="636"/>
      <c r="F191" s="635"/>
      <c r="G191" s="636"/>
      <c r="H191" s="635"/>
    </row>
    <row r="192" spans="1:8" ht="15.75">
      <c r="A192" s="632"/>
      <c r="B192" s="637" t="s">
        <v>1386</v>
      </c>
      <c r="C192" s="634"/>
      <c r="D192" s="635"/>
      <c r="E192" s="636"/>
      <c r="F192" s="635"/>
      <c r="G192" s="636"/>
      <c r="H192" s="635"/>
    </row>
    <row r="193" spans="1:8" ht="15.75">
      <c r="A193" s="632"/>
      <c r="B193" s="637"/>
      <c r="C193" s="634"/>
      <c r="D193" s="635"/>
      <c r="E193" s="636"/>
      <c r="F193" s="635"/>
      <c r="G193" s="636"/>
      <c r="H193" s="635"/>
    </row>
    <row r="194" spans="1:4" ht="15.75">
      <c r="A194" s="638"/>
      <c r="B194" s="639" t="s">
        <v>353</v>
      </c>
      <c r="C194" s="640"/>
      <c r="D194" s="641"/>
    </row>
    <row r="195" spans="1:4" ht="178.5" customHeight="1">
      <c r="A195" s="638"/>
      <c r="B195" s="673" t="s">
        <v>472</v>
      </c>
      <c r="C195" s="640"/>
      <c r="D195" s="641"/>
    </row>
    <row r="196" spans="1:4" ht="105">
      <c r="A196" s="638"/>
      <c r="B196" s="673" t="s">
        <v>473</v>
      </c>
      <c r="C196" s="640"/>
      <c r="D196" s="641"/>
    </row>
    <row r="197" spans="1:4" ht="15.75">
      <c r="A197" s="638" t="s">
        <v>355</v>
      </c>
      <c r="B197" s="674" t="s">
        <v>357</v>
      </c>
      <c r="C197" s="640"/>
      <c r="D197" s="643"/>
    </row>
    <row r="198" spans="1:4" ht="15.75">
      <c r="A198" s="638"/>
      <c r="C198" s="640"/>
      <c r="D198" s="643"/>
    </row>
    <row r="199" spans="1:4" ht="63">
      <c r="A199" s="645" t="s">
        <v>358</v>
      </c>
      <c r="B199" s="646" t="s">
        <v>474</v>
      </c>
      <c r="C199" s="640"/>
      <c r="D199" s="643"/>
    </row>
    <row r="200" spans="1:8" ht="15.75">
      <c r="A200" s="638"/>
      <c r="B200" s="647"/>
      <c r="C200" s="648" t="s">
        <v>309</v>
      </c>
      <c r="D200" s="624">
        <v>26.24</v>
      </c>
      <c r="E200" s="623" t="s">
        <v>360</v>
      </c>
      <c r="G200" s="623" t="s">
        <v>361</v>
      </c>
      <c r="H200" s="649">
        <f>D200*F200</f>
        <v>0</v>
      </c>
    </row>
    <row r="201" spans="1:4" ht="63">
      <c r="A201" s="645" t="s">
        <v>362</v>
      </c>
      <c r="B201" s="646" t="s">
        <v>475</v>
      </c>
      <c r="C201" s="648"/>
      <c r="D201" s="624"/>
    </row>
    <row r="202" spans="1:8" ht="15.75">
      <c r="A202" s="645"/>
      <c r="C202" s="648" t="s">
        <v>977</v>
      </c>
      <c r="D202" s="624">
        <v>0.84</v>
      </c>
      <c r="E202" s="623" t="s">
        <v>360</v>
      </c>
      <c r="G202" s="623" t="s">
        <v>361</v>
      </c>
      <c r="H202" s="649">
        <f>D202*F202</f>
        <v>0</v>
      </c>
    </row>
    <row r="203" spans="1:4" ht="31.5">
      <c r="A203" s="645" t="s">
        <v>364</v>
      </c>
      <c r="B203" s="646" t="s">
        <v>476</v>
      </c>
      <c r="C203" s="648"/>
      <c r="D203" s="624"/>
    </row>
    <row r="204" spans="1:8" ht="15.75">
      <c r="A204" s="645"/>
      <c r="C204" s="648" t="s">
        <v>977</v>
      </c>
      <c r="D204" s="624">
        <v>5</v>
      </c>
      <c r="E204" s="623" t="s">
        <v>360</v>
      </c>
      <c r="G204" s="623" t="s">
        <v>361</v>
      </c>
      <c r="H204" s="649">
        <f>D204*F204</f>
        <v>0</v>
      </c>
    </row>
    <row r="205" spans="1:4" ht="31.5">
      <c r="A205" s="645" t="s">
        <v>366</v>
      </c>
      <c r="B205" s="646" t="s">
        <v>477</v>
      </c>
      <c r="C205" s="648"/>
      <c r="D205" s="624"/>
    </row>
    <row r="206" spans="1:8" ht="15.75">
      <c r="A206" s="645"/>
      <c r="C206" s="648" t="s">
        <v>370</v>
      </c>
      <c r="D206" s="624">
        <v>13</v>
      </c>
      <c r="E206" s="623" t="s">
        <v>360</v>
      </c>
      <c r="G206" s="623" t="s">
        <v>361</v>
      </c>
      <c r="H206" s="649">
        <f>D206*F206</f>
        <v>0</v>
      </c>
    </row>
    <row r="207" spans="1:4" ht="47.25">
      <c r="A207" s="645" t="s">
        <v>368</v>
      </c>
      <c r="B207" s="646" t="s">
        <v>478</v>
      </c>
      <c r="C207" s="648"/>
      <c r="D207" s="624"/>
    </row>
    <row r="208" spans="1:8" ht="15.75">
      <c r="A208" s="645"/>
      <c r="C208" s="648" t="s">
        <v>977</v>
      </c>
      <c r="D208" s="624">
        <v>0.1</v>
      </c>
      <c r="E208" s="623" t="s">
        <v>360</v>
      </c>
      <c r="G208" s="623" t="s">
        <v>361</v>
      </c>
      <c r="H208" s="649">
        <f>D208*F208</f>
        <v>0</v>
      </c>
    </row>
    <row r="209" spans="1:4" ht="47.25">
      <c r="A209" s="645" t="s">
        <v>371</v>
      </c>
      <c r="B209" s="646" t="s">
        <v>479</v>
      </c>
      <c r="C209" s="648"/>
      <c r="D209" s="624"/>
    </row>
    <row r="210" spans="1:8" ht="15.75">
      <c r="A210" s="645"/>
      <c r="C210" s="648" t="s">
        <v>480</v>
      </c>
      <c r="D210" s="624">
        <v>550</v>
      </c>
      <c r="E210" s="623" t="s">
        <v>360</v>
      </c>
      <c r="G210" s="623" t="s">
        <v>361</v>
      </c>
      <c r="H210" s="649">
        <f>D210*F210</f>
        <v>0</v>
      </c>
    </row>
    <row r="211" spans="1:8" ht="16.5" thickBot="1">
      <c r="A211" s="645"/>
      <c r="B211" s="652" t="s">
        <v>481</v>
      </c>
      <c r="C211" s="648"/>
      <c r="D211" s="624"/>
      <c r="F211" s="653" t="s">
        <v>379</v>
      </c>
      <c r="G211" s="654"/>
      <c r="H211" s="653">
        <f>SUM(H200:H210)</f>
        <v>0</v>
      </c>
    </row>
    <row r="212" spans="1:8" s="662" customFormat="1" ht="16.5" thickTop="1">
      <c r="A212" s="675" t="s">
        <v>1133</v>
      </c>
      <c r="B212" s="676" t="s">
        <v>1366</v>
      </c>
      <c r="C212" s="677"/>
      <c r="D212" s="678"/>
      <c r="E212" s="679"/>
      <c r="F212" s="678"/>
      <c r="G212" s="679"/>
      <c r="H212" s="678"/>
    </row>
    <row r="213" spans="1:8" s="662" customFormat="1" ht="15.75">
      <c r="A213" s="675"/>
      <c r="B213" s="676"/>
      <c r="C213" s="677"/>
      <c r="D213" s="678"/>
      <c r="E213" s="679"/>
      <c r="F213" s="678"/>
      <c r="G213" s="679"/>
      <c r="H213" s="678"/>
    </row>
    <row r="214" spans="1:2" ht="31.5">
      <c r="A214" s="645" t="s">
        <v>358</v>
      </c>
      <c r="B214" s="657" t="s">
        <v>482</v>
      </c>
    </row>
    <row r="215" spans="1:8" ht="15.75">
      <c r="A215" s="645"/>
      <c r="B215" s="646" t="s">
        <v>483</v>
      </c>
      <c r="C215" s="648" t="s">
        <v>309</v>
      </c>
      <c r="D215" s="624">
        <v>30</v>
      </c>
      <c r="E215" s="623" t="s">
        <v>360</v>
      </c>
      <c r="G215" s="623" t="s">
        <v>361</v>
      </c>
      <c r="H215" s="649">
        <f>D215*F215</f>
        <v>0</v>
      </c>
    </row>
    <row r="216" spans="1:8" s="662" customFormat="1" ht="15.75">
      <c r="A216" s="675"/>
      <c r="B216" s="676"/>
      <c r="C216" s="677"/>
      <c r="D216" s="678"/>
      <c r="E216" s="679"/>
      <c r="F216" s="678"/>
      <c r="G216" s="679"/>
      <c r="H216" s="678"/>
    </row>
    <row r="217" spans="1:2" ht="31.5">
      <c r="A217" s="645" t="s">
        <v>362</v>
      </c>
      <c r="B217" s="657" t="s">
        <v>484</v>
      </c>
    </row>
    <row r="218" spans="1:8" ht="15.75">
      <c r="A218" s="645"/>
      <c r="B218" s="646"/>
      <c r="C218" s="648" t="s">
        <v>309</v>
      </c>
      <c r="D218" s="624">
        <v>80</v>
      </c>
      <c r="E218" s="623" t="s">
        <v>360</v>
      </c>
      <c r="G218" s="623" t="s">
        <v>361</v>
      </c>
      <c r="H218" s="649">
        <f>D218*F218</f>
        <v>0</v>
      </c>
    </row>
    <row r="219" spans="1:8" s="662" customFormat="1" ht="15.75">
      <c r="A219" s="675"/>
      <c r="B219" s="676"/>
      <c r="C219" s="677"/>
      <c r="D219" s="678"/>
      <c r="E219" s="679"/>
      <c r="F219" s="678"/>
      <c r="G219" s="679"/>
      <c r="H219" s="678"/>
    </row>
    <row r="220" spans="1:2" ht="23.25" customHeight="1">
      <c r="A220" s="645" t="s">
        <v>364</v>
      </c>
      <c r="B220" s="657" t="s">
        <v>485</v>
      </c>
    </row>
    <row r="221" spans="1:8" ht="15.75">
      <c r="A221" s="645"/>
      <c r="B221" s="646"/>
      <c r="C221" s="648" t="s">
        <v>309</v>
      </c>
      <c r="D221" s="624">
        <v>64</v>
      </c>
      <c r="E221" s="623" t="s">
        <v>360</v>
      </c>
      <c r="G221" s="623" t="s">
        <v>361</v>
      </c>
      <c r="H221" s="649">
        <f>D221*F221</f>
        <v>0</v>
      </c>
    </row>
    <row r="222" spans="1:2" ht="31.5">
      <c r="A222" s="645" t="s">
        <v>366</v>
      </c>
      <c r="B222" s="646" t="s">
        <v>486</v>
      </c>
    </row>
    <row r="223" spans="1:8" ht="15.75">
      <c r="A223" s="645"/>
      <c r="B223" s="646"/>
      <c r="C223" s="648" t="s">
        <v>309</v>
      </c>
      <c r="D223" s="624">
        <v>64</v>
      </c>
      <c r="E223" s="623" t="s">
        <v>360</v>
      </c>
      <c r="G223" s="623" t="s">
        <v>361</v>
      </c>
      <c r="H223" s="649">
        <f>D223*F223</f>
        <v>0</v>
      </c>
    </row>
    <row r="224" spans="1:8" s="662" customFormat="1" ht="15.75">
      <c r="A224" s="675"/>
      <c r="B224" s="676"/>
      <c r="C224" s="677"/>
      <c r="D224" s="678"/>
      <c r="E224" s="679"/>
      <c r="F224" s="678"/>
      <c r="G224" s="679"/>
      <c r="H224" s="678"/>
    </row>
    <row r="225" spans="1:2" ht="15.75">
      <c r="A225" s="645" t="s">
        <v>368</v>
      </c>
      <c r="B225" s="646" t="s">
        <v>487</v>
      </c>
    </row>
    <row r="226" spans="1:8" ht="15.75">
      <c r="A226" s="645"/>
      <c r="B226" s="646"/>
      <c r="C226" s="648" t="s">
        <v>387</v>
      </c>
      <c r="D226" s="624">
        <v>1</v>
      </c>
      <c r="E226" s="623" t="s">
        <v>360</v>
      </c>
      <c r="G226" s="623" t="s">
        <v>361</v>
      </c>
      <c r="H226" s="649">
        <f>D226*F226</f>
        <v>0</v>
      </c>
    </row>
    <row r="227" spans="1:8" ht="15.75">
      <c r="A227" s="645"/>
      <c r="B227" s="646"/>
      <c r="C227" s="648"/>
      <c r="D227" s="624"/>
      <c r="H227" s="651"/>
    </row>
    <row r="228" spans="1:8" ht="16.5" thickBot="1">
      <c r="A228" s="645"/>
      <c r="B228" s="680" t="s">
        <v>488</v>
      </c>
      <c r="C228" s="648"/>
      <c r="D228" s="624"/>
      <c r="F228" s="653" t="s">
        <v>379</v>
      </c>
      <c r="G228" s="654"/>
      <c r="H228" s="653">
        <f>SUM(H215:H226)</f>
        <v>0</v>
      </c>
    </row>
    <row r="229" spans="1:8" ht="16.5" thickTop="1">
      <c r="A229" s="645"/>
      <c r="B229" s="680"/>
      <c r="C229" s="648"/>
      <c r="D229" s="624"/>
      <c r="F229" s="666"/>
      <c r="G229" s="670"/>
      <c r="H229" s="666"/>
    </row>
    <row r="230" spans="1:8" s="662" customFormat="1" ht="15.75">
      <c r="A230" s="675" t="s">
        <v>1133</v>
      </c>
      <c r="B230" s="676" t="s">
        <v>381</v>
      </c>
      <c r="C230" s="677"/>
      <c r="D230" s="678"/>
      <c r="E230" s="679"/>
      <c r="F230" s="678"/>
      <c r="G230" s="679"/>
      <c r="H230" s="678"/>
    </row>
    <row r="231" spans="4:6" ht="15.75">
      <c r="D231" s="655"/>
      <c r="E231" s="655"/>
      <c r="F231" s="656"/>
    </row>
    <row r="232" spans="1:2" ht="63">
      <c r="A232" s="645">
        <v>1</v>
      </c>
      <c r="B232" s="657" t="s">
        <v>489</v>
      </c>
    </row>
    <row r="233" spans="1:8" s="662" customFormat="1" ht="15.75">
      <c r="A233" s="658"/>
      <c r="B233" s="659"/>
      <c r="C233" s="660" t="s">
        <v>977</v>
      </c>
      <c r="D233" s="661">
        <v>7.5</v>
      </c>
      <c r="E233" s="662" t="s">
        <v>360</v>
      </c>
      <c r="F233" s="661"/>
      <c r="G233" s="662" t="s">
        <v>361</v>
      </c>
      <c r="H233" s="663">
        <f>D233*F233</f>
        <v>0</v>
      </c>
    </row>
    <row r="234" spans="1:2" ht="15.75">
      <c r="A234" s="645" t="s">
        <v>362</v>
      </c>
      <c r="B234" s="650" t="s">
        <v>1129</v>
      </c>
    </row>
    <row r="235" spans="1:8" ht="15.75">
      <c r="A235" s="645"/>
      <c r="B235" s="646"/>
      <c r="C235" s="623" t="s">
        <v>889</v>
      </c>
      <c r="D235" s="623">
        <v>500</v>
      </c>
      <c r="E235" s="623" t="s">
        <v>360</v>
      </c>
      <c r="G235" s="623" t="s">
        <v>361</v>
      </c>
      <c r="H235" s="649">
        <f>D235*F235</f>
        <v>0</v>
      </c>
    </row>
    <row r="236" spans="1:2" ht="15.75">
      <c r="A236" s="645" t="s">
        <v>364</v>
      </c>
      <c r="B236" s="650" t="s">
        <v>1130</v>
      </c>
    </row>
    <row r="237" spans="1:8" ht="15.75">
      <c r="A237" s="645"/>
      <c r="C237" s="623" t="s">
        <v>889</v>
      </c>
      <c r="D237" s="623">
        <v>200</v>
      </c>
      <c r="E237" s="623" t="s">
        <v>360</v>
      </c>
      <c r="G237" s="623" t="s">
        <v>361</v>
      </c>
      <c r="H237" s="649">
        <f>D237*F237</f>
        <v>0</v>
      </c>
    </row>
    <row r="238" spans="1:2" ht="15.75">
      <c r="A238" s="645" t="s">
        <v>366</v>
      </c>
      <c r="B238" s="650" t="s">
        <v>1131</v>
      </c>
    </row>
    <row r="239" spans="1:8" ht="15.75">
      <c r="A239" s="645"/>
      <c r="C239" s="623" t="s">
        <v>889</v>
      </c>
      <c r="D239" s="623">
        <v>30</v>
      </c>
      <c r="E239" s="623" t="s">
        <v>360</v>
      </c>
      <c r="G239" s="623" t="s">
        <v>361</v>
      </c>
      <c r="H239" s="649">
        <f>D239*F239</f>
        <v>0</v>
      </c>
    </row>
    <row r="240" spans="1:8" ht="15.75">
      <c r="A240" s="645"/>
      <c r="H240" s="651"/>
    </row>
    <row r="241" spans="2:8" ht="16.5" thickBot="1">
      <c r="B241" s="652" t="s">
        <v>1132</v>
      </c>
      <c r="C241" s="648"/>
      <c r="D241" s="624"/>
      <c r="F241" s="653" t="s">
        <v>379</v>
      </c>
      <c r="G241" s="654"/>
      <c r="H241" s="653">
        <f>SUM(H233:H239)</f>
        <v>0</v>
      </c>
    </row>
    <row r="242" ht="16.5" thickTop="1"/>
    <row r="243" spans="1:8" ht="15.75">
      <c r="A243" s="638" t="s">
        <v>1133</v>
      </c>
      <c r="B243" s="639" t="s">
        <v>1134</v>
      </c>
      <c r="C243" s="634"/>
      <c r="D243" s="651"/>
      <c r="E243" s="636"/>
      <c r="F243" s="651"/>
      <c r="G243" s="636"/>
      <c r="H243" s="651"/>
    </row>
    <row r="245" spans="1:2" ht="63">
      <c r="A245" s="645" t="s">
        <v>358</v>
      </c>
      <c r="B245" s="646" t="s">
        <v>490</v>
      </c>
    </row>
    <row r="246" spans="1:8" ht="15.75">
      <c r="A246" s="645"/>
      <c r="B246" s="646" t="s">
        <v>1136</v>
      </c>
      <c r="C246" s="648" t="s">
        <v>703</v>
      </c>
      <c r="D246" s="624">
        <v>1</v>
      </c>
      <c r="E246" s="623" t="s">
        <v>360</v>
      </c>
      <c r="G246" s="623" t="s">
        <v>361</v>
      </c>
      <c r="H246" s="649">
        <f>D246*F246</f>
        <v>0</v>
      </c>
    </row>
    <row r="247" spans="1:2" ht="47.25">
      <c r="A247" s="645" t="s">
        <v>362</v>
      </c>
      <c r="B247" s="646" t="s">
        <v>491</v>
      </c>
    </row>
    <row r="248" spans="1:8" ht="15.75">
      <c r="A248" s="645"/>
      <c r="B248" s="646" t="s">
        <v>492</v>
      </c>
      <c r="C248" s="648" t="s">
        <v>703</v>
      </c>
      <c r="D248" s="624">
        <v>1</v>
      </c>
      <c r="E248" s="623" t="s">
        <v>360</v>
      </c>
      <c r="G248" s="623" t="s">
        <v>361</v>
      </c>
      <c r="H248" s="649">
        <f>D248*F248</f>
        <v>0</v>
      </c>
    </row>
    <row r="249" spans="1:2" ht="15.75">
      <c r="A249" s="645" t="s">
        <v>364</v>
      </c>
      <c r="B249" s="646" t="s">
        <v>493</v>
      </c>
    </row>
    <row r="250" spans="1:8" ht="15.75">
      <c r="A250" s="645"/>
      <c r="B250" s="646"/>
      <c r="C250" s="648" t="s">
        <v>703</v>
      </c>
      <c r="D250" s="624">
        <v>1</v>
      </c>
      <c r="E250" s="623" t="s">
        <v>360</v>
      </c>
      <c r="G250" s="623" t="s">
        <v>361</v>
      </c>
      <c r="H250" s="649">
        <f>D250*F250</f>
        <v>0</v>
      </c>
    </row>
    <row r="251" spans="1:2" ht="63">
      <c r="A251" s="645" t="s">
        <v>364</v>
      </c>
      <c r="B251" s="646" t="s">
        <v>494</v>
      </c>
    </row>
    <row r="252" spans="1:8" ht="15.75">
      <c r="A252" s="645"/>
      <c r="B252" s="646"/>
      <c r="C252" s="648" t="s">
        <v>703</v>
      </c>
      <c r="D252" s="624">
        <v>1</v>
      </c>
      <c r="E252" s="623" t="s">
        <v>360</v>
      </c>
      <c r="G252" s="623" t="s">
        <v>361</v>
      </c>
      <c r="H252" s="649">
        <f>D252*F252</f>
        <v>0</v>
      </c>
    </row>
    <row r="253" ht="15.75">
      <c r="A253" s="645"/>
    </row>
    <row r="254" spans="2:8" ht="16.5" thickBot="1">
      <c r="B254" s="652" t="s">
        <v>1139</v>
      </c>
      <c r="C254" s="648"/>
      <c r="D254" s="624"/>
      <c r="F254" s="653" t="s">
        <v>379</v>
      </c>
      <c r="G254" s="654"/>
      <c r="H254" s="653">
        <f>SUM(H245:H253)</f>
        <v>0</v>
      </c>
    </row>
    <row r="255" ht="16.5" thickTop="1"/>
    <row r="256" spans="2:8" ht="15.75">
      <c r="B256" s="672" t="s">
        <v>495</v>
      </c>
      <c r="H256" s="643">
        <f>H211+H228+H241+H254</f>
        <v>0</v>
      </c>
    </row>
    <row r="257" spans="2:8" ht="15.75">
      <c r="B257" s="672"/>
      <c r="F257" s="666"/>
      <c r="G257" s="636"/>
      <c r="H257" s="666"/>
    </row>
    <row r="258" spans="2:8" ht="16.5" thickBot="1">
      <c r="B258" s="681" t="s">
        <v>496</v>
      </c>
      <c r="F258" s="653" t="s">
        <v>379</v>
      </c>
      <c r="G258" s="671"/>
      <c r="H258" s="653">
        <f>H62+H96+H111+H145+H186+H256</f>
        <v>0</v>
      </c>
    </row>
    <row r="259" ht="16.5" thickTop="1"/>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P2182"/>
  <sheetViews>
    <sheetView zoomScalePageLayoutView="0" workbookViewId="0" topLeftCell="A662">
      <selection activeCell="N693" sqref="N693"/>
    </sheetView>
  </sheetViews>
  <sheetFormatPr defaultColWidth="9.140625" defaultRowHeight="15"/>
  <cols>
    <col min="1" max="1" width="9.28125" style="737" customWidth="1"/>
    <col min="2" max="2" width="10.140625" style="730" bestFit="1" customWidth="1"/>
    <col min="3" max="3" width="75.140625" style="688" customWidth="1"/>
    <col min="4" max="4" width="9.140625" style="731" customWidth="1"/>
    <col min="5" max="5" width="13.28125" style="1016" customWidth="1"/>
    <col min="6" max="6" width="18.8515625" style="731" customWidth="1"/>
    <col min="7" max="7" width="17.28125" style="732" customWidth="1"/>
    <col min="8" max="11" width="9.140625" style="688" customWidth="1"/>
    <col min="12" max="16384" width="9.140625" style="689" customWidth="1"/>
  </cols>
  <sheetData>
    <row r="1" spans="1:11" s="685" customFormat="1" ht="28.5" customHeight="1">
      <c r="A1" s="682" t="s">
        <v>499</v>
      </c>
      <c r="B1" s="683"/>
      <c r="C1" s="683"/>
      <c r="D1" s="683"/>
      <c r="E1" s="1010"/>
      <c r="F1" s="683"/>
      <c r="G1" s="683"/>
      <c r="H1" s="684"/>
      <c r="I1" s="684"/>
      <c r="J1" s="684"/>
      <c r="K1" s="684"/>
    </row>
    <row r="2" spans="1:7" ht="29.25" customHeight="1">
      <c r="A2" s="686" t="s">
        <v>500</v>
      </c>
      <c r="B2" s="687" t="s">
        <v>501</v>
      </c>
      <c r="C2" s="687" t="s">
        <v>502</v>
      </c>
      <c r="D2" s="687" t="s">
        <v>503</v>
      </c>
      <c r="E2" s="1011" t="s">
        <v>504</v>
      </c>
      <c r="F2" s="687" t="s">
        <v>1896</v>
      </c>
      <c r="G2" s="687" t="s">
        <v>1883</v>
      </c>
    </row>
    <row r="3" spans="1:16" ht="36" customHeight="1">
      <c r="A3" s="690">
        <v>1</v>
      </c>
      <c r="B3" s="691">
        <v>1656856</v>
      </c>
      <c r="C3" s="692" t="s">
        <v>505</v>
      </c>
      <c r="D3" s="693" t="s">
        <v>506</v>
      </c>
      <c r="E3" s="1012">
        <v>1</v>
      </c>
      <c r="F3" s="693"/>
      <c r="G3" s="694">
        <f>E3*F3</f>
        <v>0</v>
      </c>
      <c r="H3" s="695"/>
      <c r="I3" s="695"/>
      <c r="J3" s="695"/>
      <c r="K3" s="695"/>
      <c r="L3" s="696"/>
      <c r="M3" s="696"/>
      <c r="N3" s="696"/>
      <c r="O3" s="696"/>
      <c r="P3" s="696"/>
    </row>
    <row r="4" spans="1:16" ht="27" customHeight="1">
      <c r="A4" s="697"/>
      <c r="B4" s="698"/>
      <c r="C4" s="699" t="s">
        <v>507</v>
      </c>
      <c r="D4" s="700"/>
      <c r="E4" s="1013"/>
      <c r="F4" s="700"/>
      <c r="G4" s="694">
        <f aca="true" t="shared" si="0" ref="G4:G65">E4*F4</f>
        <v>0</v>
      </c>
      <c r="H4" s="695"/>
      <c r="I4" s="695"/>
      <c r="J4" s="695"/>
      <c r="K4" s="695"/>
      <c r="L4" s="696"/>
      <c r="M4" s="696"/>
      <c r="N4" s="696"/>
      <c r="O4" s="696"/>
      <c r="P4" s="696"/>
    </row>
    <row r="5" spans="1:16" ht="78" customHeight="1">
      <c r="A5" s="697" t="s">
        <v>1542</v>
      </c>
      <c r="B5" s="701"/>
      <c r="C5" s="702" t="s">
        <v>508</v>
      </c>
      <c r="D5" s="700" t="s">
        <v>509</v>
      </c>
      <c r="E5" s="1013">
        <v>1</v>
      </c>
      <c r="F5" s="700"/>
      <c r="G5" s="694">
        <f t="shared" si="0"/>
        <v>0</v>
      </c>
      <c r="H5" s="695"/>
      <c r="I5" s="695"/>
      <c r="J5" s="695"/>
      <c r="K5" s="695"/>
      <c r="L5" s="696"/>
      <c r="M5" s="696"/>
      <c r="N5" s="696"/>
      <c r="O5" s="696"/>
      <c r="P5" s="696"/>
    </row>
    <row r="6" spans="1:16" ht="15">
      <c r="A6" s="703" t="s">
        <v>1543</v>
      </c>
      <c r="B6" s="701"/>
      <c r="C6" s="704" t="s">
        <v>510</v>
      </c>
      <c r="D6" s="700" t="s">
        <v>509</v>
      </c>
      <c r="E6" s="1013">
        <v>1</v>
      </c>
      <c r="F6" s="700"/>
      <c r="G6" s="694">
        <f t="shared" si="0"/>
        <v>0</v>
      </c>
      <c r="H6" s="695"/>
      <c r="I6" s="695"/>
      <c r="J6" s="695"/>
      <c r="K6" s="695"/>
      <c r="L6" s="696"/>
      <c r="M6" s="696"/>
      <c r="N6" s="696"/>
      <c r="O6" s="696"/>
      <c r="P6" s="696"/>
    </row>
    <row r="7" spans="1:16" ht="33.75" customHeight="1">
      <c r="A7" s="705"/>
      <c r="B7" s="706"/>
      <c r="C7" s="704" t="s">
        <v>511</v>
      </c>
      <c r="D7" s="700" t="s">
        <v>506</v>
      </c>
      <c r="E7" s="1013">
        <v>1</v>
      </c>
      <c r="F7" s="700"/>
      <c r="G7" s="694">
        <f t="shared" si="0"/>
        <v>0</v>
      </c>
      <c r="H7" s="695"/>
      <c r="I7" s="695"/>
      <c r="J7" s="695"/>
      <c r="K7" s="695"/>
      <c r="L7" s="696"/>
      <c r="M7" s="696"/>
      <c r="N7" s="696"/>
      <c r="O7" s="696"/>
      <c r="P7" s="696"/>
    </row>
    <row r="8" spans="1:16" ht="15">
      <c r="A8" s="707"/>
      <c r="B8" s="708"/>
      <c r="C8" s="709" t="s">
        <v>512</v>
      </c>
      <c r="D8" s="710" t="s">
        <v>506</v>
      </c>
      <c r="E8" s="1014">
        <v>3</v>
      </c>
      <c r="F8" s="710"/>
      <c r="G8" s="694">
        <f t="shared" si="0"/>
        <v>0</v>
      </c>
      <c r="H8" s="695"/>
      <c r="I8" s="695"/>
      <c r="J8" s="695"/>
      <c r="K8" s="695"/>
      <c r="L8" s="696"/>
      <c r="M8" s="696"/>
      <c r="N8" s="696"/>
      <c r="O8" s="696"/>
      <c r="P8" s="696"/>
    </row>
    <row r="9" spans="1:16" ht="27.75" customHeight="1">
      <c r="A9" s="697" t="s">
        <v>1544</v>
      </c>
      <c r="B9" s="701"/>
      <c r="C9" s="704" t="s">
        <v>513</v>
      </c>
      <c r="D9" s="700" t="s">
        <v>509</v>
      </c>
      <c r="E9" s="1013">
        <v>3</v>
      </c>
      <c r="F9" s="700"/>
      <c r="G9" s="694">
        <f t="shared" si="0"/>
        <v>0</v>
      </c>
      <c r="H9" s="695"/>
      <c r="I9" s="695"/>
      <c r="J9" s="695"/>
      <c r="K9" s="695"/>
      <c r="L9" s="696"/>
      <c r="M9" s="696"/>
      <c r="N9" s="696"/>
      <c r="O9" s="696"/>
      <c r="P9" s="696"/>
    </row>
    <row r="10" spans="1:16" ht="33" customHeight="1">
      <c r="A10" s="707"/>
      <c r="B10" s="711"/>
      <c r="C10" s="704" t="s">
        <v>514</v>
      </c>
      <c r="D10" s="700" t="s">
        <v>506</v>
      </c>
      <c r="E10" s="1013">
        <v>1</v>
      </c>
      <c r="F10" s="700"/>
      <c r="G10" s="694">
        <f t="shared" si="0"/>
        <v>0</v>
      </c>
      <c r="H10" s="695"/>
      <c r="I10" s="695"/>
      <c r="J10" s="695"/>
      <c r="K10" s="695"/>
      <c r="L10" s="696"/>
      <c r="M10" s="696"/>
      <c r="N10" s="696"/>
      <c r="O10" s="696"/>
      <c r="P10" s="696"/>
    </row>
    <row r="11" spans="1:16" ht="25.5" customHeight="1">
      <c r="A11" s="712"/>
      <c r="B11" s="713"/>
      <c r="C11" s="699" t="s">
        <v>515</v>
      </c>
      <c r="D11" s="700"/>
      <c r="E11" s="1013"/>
      <c r="F11" s="700"/>
      <c r="G11" s="694">
        <f t="shared" si="0"/>
        <v>0</v>
      </c>
      <c r="H11" s="695"/>
      <c r="I11" s="695"/>
      <c r="J11" s="695"/>
      <c r="K11" s="695"/>
      <c r="L11" s="696"/>
      <c r="M11" s="696"/>
      <c r="N11" s="696"/>
      <c r="O11" s="696"/>
      <c r="P11" s="696"/>
    </row>
    <row r="12" spans="1:16" ht="12.75" customHeight="1">
      <c r="A12" s="714" t="s">
        <v>1545</v>
      </c>
      <c r="B12" s="715"/>
      <c r="C12" s="716" t="s">
        <v>516</v>
      </c>
      <c r="D12" s="700" t="s">
        <v>506</v>
      </c>
      <c r="E12" s="1013">
        <v>1</v>
      </c>
      <c r="F12" s="700"/>
      <c r="G12" s="694">
        <f t="shared" si="0"/>
        <v>0</v>
      </c>
      <c r="H12" s="695"/>
      <c r="I12" s="695"/>
      <c r="J12" s="695"/>
      <c r="K12" s="695"/>
      <c r="L12" s="696"/>
      <c r="M12" s="696"/>
      <c r="N12" s="696"/>
      <c r="O12" s="696"/>
      <c r="P12" s="696"/>
    </row>
    <row r="13" spans="1:16" ht="15">
      <c r="A13" s="705"/>
      <c r="B13" s="715"/>
      <c r="C13" s="717" t="s">
        <v>517</v>
      </c>
      <c r="D13" s="700"/>
      <c r="E13" s="1013"/>
      <c r="F13" s="700"/>
      <c r="G13" s="694"/>
      <c r="H13" s="695"/>
      <c r="I13" s="695"/>
      <c r="J13" s="695"/>
      <c r="K13" s="695"/>
      <c r="L13" s="696"/>
      <c r="M13" s="696"/>
      <c r="N13" s="696"/>
      <c r="O13" s="696"/>
      <c r="P13" s="696"/>
    </row>
    <row r="14" spans="1:16" ht="15">
      <c r="A14" s="705"/>
      <c r="B14" s="715"/>
      <c r="C14" s="717" t="s">
        <v>518</v>
      </c>
      <c r="D14" s="700"/>
      <c r="E14" s="1013"/>
      <c r="F14" s="700"/>
      <c r="G14" s="694"/>
      <c r="H14" s="695"/>
      <c r="I14" s="695"/>
      <c r="J14" s="695"/>
      <c r="K14" s="695"/>
      <c r="L14" s="696"/>
      <c r="M14" s="696"/>
      <c r="N14" s="696"/>
      <c r="O14" s="696"/>
      <c r="P14" s="696"/>
    </row>
    <row r="15" spans="1:16" ht="15">
      <c r="A15" s="705"/>
      <c r="B15" s="715"/>
      <c r="C15" s="717" t="s">
        <v>519</v>
      </c>
      <c r="D15" s="700"/>
      <c r="E15" s="1013"/>
      <c r="F15" s="700"/>
      <c r="G15" s="694"/>
      <c r="H15" s="695"/>
      <c r="I15" s="695"/>
      <c r="J15" s="695"/>
      <c r="K15" s="695"/>
      <c r="L15" s="696"/>
      <c r="M15" s="696"/>
      <c r="N15" s="696"/>
      <c r="O15" s="696"/>
      <c r="P15" s="696"/>
    </row>
    <row r="16" spans="1:16" ht="15">
      <c r="A16" s="705"/>
      <c r="B16" s="715"/>
      <c r="C16" s="717" t="s">
        <v>520</v>
      </c>
      <c r="D16" s="700"/>
      <c r="E16" s="1013"/>
      <c r="F16" s="700"/>
      <c r="G16" s="694"/>
      <c r="H16" s="695"/>
      <c r="I16" s="695"/>
      <c r="J16" s="695"/>
      <c r="K16" s="695"/>
      <c r="L16" s="696"/>
      <c r="M16" s="696"/>
      <c r="N16" s="696"/>
      <c r="O16" s="696"/>
      <c r="P16" s="696"/>
    </row>
    <row r="17" spans="1:16" ht="15">
      <c r="A17" s="705"/>
      <c r="B17" s="715"/>
      <c r="C17" s="717" t="s">
        <v>521</v>
      </c>
      <c r="D17" s="700"/>
      <c r="E17" s="1013"/>
      <c r="F17" s="700"/>
      <c r="G17" s="694"/>
      <c r="H17" s="695"/>
      <c r="I17" s="695"/>
      <c r="J17" s="695"/>
      <c r="K17" s="695"/>
      <c r="L17" s="696"/>
      <c r="M17" s="696"/>
      <c r="N17" s="696"/>
      <c r="O17" s="696"/>
      <c r="P17" s="696"/>
    </row>
    <row r="18" spans="1:16" ht="24">
      <c r="A18" s="705"/>
      <c r="B18" s="715"/>
      <c r="C18" s="717" t="s">
        <v>522</v>
      </c>
      <c r="D18" s="700"/>
      <c r="E18" s="1013"/>
      <c r="F18" s="700"/>
      <c r="G18" s="694"/>
      <c r="H18" s="695"/>
      <c r="I18" s="695"/>
      <c r="J18" s="695"/>
      <c r="K18" s="695"/>
      <c r="L18" s="696"/>
      <c r="M18" s="696"/>
      <c r="N18" s="696"/>
      <c r="O18" s="696"/>
      <c r="P18" s="696"/>
    </row>
    <row r="19" spans="1:16" ht="24">
      <c r="A19" s="705"/>
      <c r="B19" s="715"/>
      <c r="C19" s="718" t="s">
        <v>523</v>
      </c>
      <c r="D19" s="700"/>
      <c r="E19" s="1013"/>
      <c r="F19" s="700"/>
      <c r="G19" s="694"/>
      <c r="H19" s="695"/>
      <c r="I19" s="695"/>
      <c r="J19" s="695"/>
      <c r="K19" s="695"/>
      <c r="L19" s="696"/>
      <c r="M19" s="696"/>
      <c r="N19" s="696"/>
      <c r="O19" s="696"/>
      <c r="P19" s="696"/>
    </row>
    <row r="20" spans="1:16" ht="27">
      <c r="A20" s="712" t="s">
        <v>1546</v>
      </c>
      <c r="B20" s="713"/>
      <c r="C20" s="719" t="s">
        <v>524</v>
      </c>
      <c r="D20" s="700" t="s">
        <v>509</v>
      </c>
      <c r="E20" s="1013">
        <v>6</v>
      </c>
      <c r="F20" s="700"/>
      <c r="G20" s="694">
        <f t="shared" si="0"/>
        <v>0</v>
      </c>
      <c r="H20" s="695"/>
      <c r="I20" s="695"/>
      <c r="J20" s="695"/>
      <c r="K20" s="695"/>
      <c r="L20" s="696"/>
      <c r="M20" s="696"/>
      <c r="N20" s="696"/>
      <c r="O20" s="696"/>
      <c r="P20" s="696"/>
    </row>
    <row r="21" spans="1:16" ht="28.5" customHeight="1">
      <c r="A21" s="712" t="s">
        <v>1547</v>
      </c>
      <c r="B21" s="713"/>
      <c r="C21" s="720" t="s">
        <v>525</v>
      </c>
      <c r="D21" s="700" t="s">
        <v>699</v>
      </c>
      <c r="E21" s="1013">
        <v>12</v>
      </c>
      <c r="F21" s="700"/>
      <c r="G21" s="694">
        <f t="shared" si="0"/>
        <v>0</v>
      </c>
      <c r="H21" s="695"/>
      <c r="I21" s="695"/>
      <c r="J21" s="695"/>
      <c r="K21" s="695"/>
      <c r="L21" s="696"/>
      <c r="M21" s="696"/>
      <c r="N21" s="696"/>
      <c r="O21" s="696"/>
      <c r="P21" s="696"/>
    </row>
    <row r="22" spans="1:16" ht="0.75" customHeight="1">
      <c r="A22" s="705"/>
      <c r="B22" s="721"/>
      <c r="C22" s="722"/>
      <c r="D22" s="700"/>
      <c r="E22" s="1013"/>
      <c r="F22" s="700"/>
      <c r="G22" s="694">
        <f t="shared" si="0"/>
        <v>0</v>
      </c>
      <c r="H22" s="695"/>
      <c r="I22" s="695"/>
      <c r="J22" s="695"/>
      <c r="K22" s="695"/>
      <c r="L22" s="696"/>
      <c r="M22" s="696"/>
      <c r="N22" s="696"/>
      <c r="O22" s="696"/>
      <c r="P22" s="696"/>
    </row>
    <row r="23" spans="1:16" ht="25.5">
      <c r="A23" s="707" t="s">
        <v>1548</v>
      </c>
      <c r="B23" s="723"/>
      <c r="C23" s="724" t="s">
        <v>526</v>
      </c>
      <c r="D23" s="700" t="s">
        <v>509</v>
      </c>
      <c r="E23" s="1013">
        <v>6</v>
      </c>
      <c r="F23" s="700"/>
      <c r="G23" s="694">
        <f t="shared" si="0"/>
        <v>0</v>
      </c>
      <c r="H23" s="695"/>
      <c r="I23" s="695"/>
      <c r="J23" s="695"/>
      <c r="K23" s="695"/>
      <c r="L23" s="696"/>
      <c r="M23" s="696"/>
      <c r="N23" s="696"/>
      <c r="O23" s="696"/>
      <c r="P23" s="696"/>
    </row>
    <row r="24" spans="1:16" ht="25.5">
      <c r="A24" s="712" t="s">
        <v>1549</v>
      </c>
      <c r="B24" s="713"/>
      <c r="C24" s="725" t="s">
        <v>1391</v>
      </c>
      <c r="D24" s="700" t="s">
        <v>889</v>
      </c>
      <c r="E24" s="1013">
        <v>50</v>
      </c>
      <c r="F24" s="700"/>
      <c r="G24" s="694">
        <f t="shared" si="0"/>
        <v>0</v>
      </c>
      <c r="H24" s="695"/>
      <c r="I24" s="695"/>
      <c r="J24" s="695"/>
      <c r="K24" s="695"/>
      <c r="L24" s="696"/>
      <c r="M24" s="696"/>
      <c r="N24" s="696"/>
      <c r="O24" s="696"/>
      <c r="P24" s="696"/>
    </row>
    <row r="25" spans="1:16" ht="39.75" customHeight="1">
      <c r="A25" s="712" t="s">
        <v>1550</v>
      </c>
      <c r="B25" s="726"/>
      <c r="C25" s="727" t="s">
        <v>1392</v>
      </c>
      <c r="D25" s="700" t="s">
        <v>509</v>
      </c>
      <c r="E25" s="1013">
        <v>1</v>
      </c>
      <c r="F25" s="700"/>
      <c r="G25" s="694">
        <f t="shared" si="0"/>
        <v>0</v>
      </c>
      <c r="H25" s="695"/>
      <c r="I25" s="695"/>
      <c r="J25" s="695"/>
      <c r="K25" s="695"/>
      <c r="L25" s="696"/>
      <c r="M25" s="696"/>
      <c r="N25" s="696"/>
      <c r="O25" s="696"/>
      <c r="P25" s="696"/>
    </row>
    <row r="26" spans="1:16" ht="42" customHeight="1">
      <c r="A26" s="712" t="s">
        <v>1393</v>
      </c>
      <c r="B26" s="713"/>
      <c r="C26" s="727" t="s">
        <v>1394</v>
      </c>
      <c r="D26" s="700" t="s">
        <v>703</v>
      </c>
      <c r="E26" s="1013">
        <v>2</v>
      </c>
      <c r="F26" s="700"/>
      <c r="G26" s="694">
        <f t="shared" si="0"/>
        <v>0</v>
      </c>
      <c r="H26" s="695"/>
      <c r="I26" s="695"/>
      <c r="J26" s="695"/>
      <c r="K26" s="695"/>
      <c r="L26" s="696"/>
      <c r="M26" s="696"/>
      <c r="N26" s="696"/>
      <c r="O26" s="696"/>
      <c r="P26" s="696"/>
    </row>
    <row r="27" spans="1:16" ht="27.75" customHeight="1">
      <c r="A27" s="712"/>
      <c r="B27" s="726"/>
      <c r="C27" s="699" t="s">
        <v>1395</v>
      </c>
      <c r="D27" s="700"/>
      <c r="E27" s="1013"/>
      <c r="F27" s="700"/>
      <c r="G27" s="694">
        <f>E27*F27</f>
        <v>0</v>
      </c>
      <c r="H27" s="695"/>
      <c r="I27" s="695"/>
      <c r="J27" s="695"/>
      <c r="K27" s="695"/>
      <c r="L27" s="696"/>
      <c r="M27" s="696"/>
      <c r="N27" s="696"/>
      <c r="O27" s="696"/>
      <c r="P27" s="696"/>
    </row>
    <row r="28" spans="1:16" ht="63.75">
      <c r="A28" s="705" t="s">
        <v>1551</v>
      </c>
      <c r="B28" s="715"/>
      <c r="C28" s="728" t="s">
        <v>1396</v>
      </c>
      <c r="D28" s="729" t="s">
        <v>509</v>
      </c>
      <c r="E28" s="1015">
        <v>1</v>
      </c>
      <c r="F28" s="700"/>
      <c r="G28" s="694">
        <f t="shared" si="0"/>
        <v>0</v>
      </c>
      <c r="H28" s="695"/>
      <c r="I28" s="695"/>
      <c r="J28" s="695"/>
      <c r="K28" s="695"/>
      <c r="L28" s="696"/>
      <c r="M28" s="696"/>
      <c r="N28" s="696"/>
      <c r="O28" s="696"/>
      <c r="P28" s="696"/>
    </row>
    <row r="29" spans="1:16" ht="38.25">
      <c r="A29" s="705" t="s">
        <v>1552</v>
      </c>
      <c r="B29" s="715"/>
      <c r="C29" s="728" t="s">
        <v>1397</v>
      </c>
      <c r="D29" s="729" t="s">
        <v>703</v>
      </c>
      <c r="E29" s="1015">
        <v>1</v>
      </c>
      <c r="F29" s="700"/>
      <c r="G29" s="694">
        <f t="shared" si="0"/>
        <v>0</v>
      </c>
      <c r="H29" s="695"/>
      <c r="I29" s="695"/>
      <c r="J29" s="695"/>
      <c r="K29" s="695"/>
      <c r="L29" s="696"/>
      <c r="M29" s="696"/>
      <c r="N29" s="696"/>
      <c r="O29" s="696"/>
      <c r="P29" s="696"/>
    </row>
    <row r="30" spans="1:16" ht="15">
      <c r="A30" s="705" t="s">
        <v>1553</v>
      </c>
      <c r="B30" s="715"/>
      <c r="C30" s="728" t="s">
        <v>1398</v>
      </c>
      <c r="D30" s="729" t="s">
        <v>703</v>
      </c>
      <c r="E30" s="1015">
        <v>1</v>
      </c>
      <c r="F30" s="700"/>
      <c r="G30" s="694">
        <f t="shared" si="0"/>
        <v>0</v>
      </c>
      <c r="H30" s="695"/>
      <c r="I30" s="695"/>
      <c r="J30" s="695"/>
      <c r="K30" s="695"/>
      <c r="L30" s="696"/>
      <c r="M30" s="696"/>
      <c r="N30" s="696"/>
      <c r="O30" s="696"/>
      <c r="P30" s="696"/>
    </row>
    <row r="31" spans="1:16" ht="15">
      <c r="A31" s="705" t="s">
        <v>1554</v>
      </c>
      <c r="B31" s="715"/>
      <c r="C31" s="728" t="s">
        <v>1399</v>
      </c>
      <c r="D31" s="729" t="s">
        <v>703</v>
      </c>
      <c r="E31" s="1015">
        <v>1</v>
      </c>
      <c r="F31" s="700"/>
      <c r="G31" s="694">
        <f t="shared" si="0"/>
        <v>0</v>
      </c>
      <c r="H31" s="695"/>
      <c r="I31" s="695"/>
      <c r="J31" s="695"/>
      <c r="K31" s="695"/>
      <c r="L31" s="696"/>
      <c r="M31" s="696"/>
      <c r="N31" s="696"/>
      <c r="O31" s="696"/>
      <c r="P31" s="696"/>
    </row>
    <row r="32" spans="1:16" ht="15">
      <c r="A32" s="705" t="s">
        <v>1555</v>
      </c>
      <c r="B32" s="715"/>
      <c r="C32" s="728" t="s">
        <v>1400</v>
      </c>
      <c r="D32" s="729" t="s">
        <v>703</v>
      </c>
      <c r="E32" s="1015">
        <v>1</v>
      </c>
      <c r="F32" s="700"/>
      <c r="G32" s="694">
        <f t="shared" si="0"/>
        <v>0</v>
      </c>
      <c r="H32" s="695"/>
      <c r="I32" s="695"/>
      <c r="J32" s="695"/>
      <c r="K32" s="695"/>
      <c r="L32" s="696"/>
      <c r="M32" s="696"/>
      <c r="N32" s="696"/>
      <c r="O32" s="696"/>
      <c r="P32" s="696"/>
    </row>
    <row r="33" spans="1:16" ht="25.5">
      <c r="A33" s="705" t="s">
        <v>1556</v>
      </c>
      <c r="B33" s="715"/>
      <c r="C33" s="728" t="s">
        <v>1401</v>
      </c>
      <c r="D33" s="729" t="s">
        <v>703</v>
      </c>
      <c r="E33" s="1015">
        <v>1</v>
      </c>
      <c r="F33" s="700"/>
      <c r="G33" s="694">
        <f t="shared" si="0"/>
        <v>0</v>
      </c>
      <c r="H33" s="695"/>
      <c r="I33" s="695"/>
      <c r="J33" s="695"/>
      <c r="K33" s="695"/>
      <c r="L33" s="696"/>
      <c r="M33" s="696"/>
      <c r="N33" s="696"/>
      <c r="O33" s="696"/>
      <c r="P33" s="696"/>
    </row>
    <row r="34" spans="1:16" ht="15">
      <c r="A34" s="705" t="s">
        <v>1557</v>
      </c>
      <c r="B34" s="715"/>
      <c r="C34" s="728" t="s">
        <v>1402</v>
      </c>
      <c r="D34" s="729" t="s">
        <v>703</v>
      </c>
      <c r="E34" s="1015">
        <v>3</v>
      </c>
      <c r="F34" s="700"/>
      <c r="G34" s="694">
        <f t="shared" si="0"/>
        <v>0</v>
      </c>
      <c r="H34" s="695"/>
      <c r="I34" s="695"/>
      <c r="J34" s="695"/>
      <c r="K34" s="695"/>
      <c r="L34" s="696"/>
      <c r="M34" s="696"/>
      <c r="N34" s="696"/>
      <c r="O34" s="696"/>
      <c r="P34" s="696"/>
    </row>
    <row r="35" spans="1:16" ht="15">
      <c r="A35" s="705" t="s">
        <v>1558</v>
      </c>
      <c r="B35" s="715"/>
      <c r="C35" s="728" t="s">
        <v>1403</v>
      </c>
      <c r="D35" s="729" t="s">
        <v>703</v>
      </c>
      <c r="E35" s="1015">
        <v>3</v>
      </c>
      <c r="F35" s="700"/>
      <c r="G35" s="694">
        <f t="shared" si="0"/>
        <v>0</v>
      </c>
      <c r="H35" s="695"/>
      <c r="I35" s="695"/>
      <c r="J35" s="695"/>
      <c r="K35" s="695"/>
      <c r="L35" s="696"/>
      <c r="M35" s="696"/>
      <c r="N35" s="696"/>
      <c r="O35" s="696"/>
      <c r="P35" s="696"/>
    </row>
    <row r="36" spans="1:16" ht="15">
      <c r="A36" s="705" t="s">
        <v>1559</v>
      </c>
      <c r="B36" s="715"/>
      <c r="C36" s="728" t="s">
        <v>1404</v>
      </c>
      <c r="D36" s="729" t="s">
        <v>703</v>
      </c>
      <c r="E36" s="1015">
        <v>8</v>
      </c>
      <c r="F36" s="700"/>
      <c r="G36" s="694">
        <f t="shared" si="0"/>
        <v>0</v>
      </c>
      <c r="H36" s="695"/>
      <c r="I36" s="695"/>
      <c r="J36" s="695"/>
      <c r="K36" s="695"/>
      <c r="L36" s="696"/>
      <c r="M36" s="696"/>
      <c r="N36" s="696"/>
      <c r="O36" s="696"/>
      <c r="P36" s="696"/>
    </row>
    <row r="37" spans="1:16" ht="15">
      <c r="A37" s="705" t="s">
        <v>1560</v>
      </c>
      <c r="B37" s="715"/>
      <c r="C37" s="728" t="s">
        <v>1405</v>
      </c>
      <c r="D37" s="729" t="s">
        <v>703</v>
      </c>
      <c r="E37" s="1015">
        <v>4</v>
      </c>
      <c r="F37" s="700"/>
      <c r="G37" s="694">
        <f>E37*F37</f>
        <v>0</v>
      </c>
      <c r="H37" s="695"/>
      <c r="I37" s="695"/>
      <c r="J37" s="695"/>
      <c r="K37" s="695"/>
      <c r="L37" s="696"/>
      <c r="M37" s="696"/>
      <c r="N37" s="696"/>
      <c r="O37" s="696"/>
      <c r="P37" s="696"/>
    </row>
    <row r="38" spans="1:16" ht="15">
      <c r="A38" s="705" t="s">
        <v>1561</v>
      </c>
      <c r="B38" s="715"/>
      <c r="C38" s="728" t="s">
        <v>1406</v>
      </c>
      <c r="D38" s="729" t="s">
        <v>703</v>
      </c>
      <c r="E38" s="1015">
        <v>2</v>
      </c>
      <c r="F38" s="700"/>
      <c r="G38" s="694">
        <f t="shared" si="0"/>
        <v>0</v>
      </c>
      <c r="H38" s="695"/>
      <c r="I38" s="695"/>
      <c r="J38" s="695"/>
      <c r="K38" s="695"/>
      <c r="L38" s="696"/>
      <c r="M38" s="696"/>
      <c r="N38" s="696"/>
      <c r="O38" s="696"/>
      <c r="P38" s="696"/>
    </row>
    <row r="39" spans="1:16" ht="15">
      <c r="A39" s="705" t="s">
        <v>1562</v>
      </c>
      <c r="B39" s="715"/>
      <c r="C39" s="728" t="s">
        <v>1407</v>
      </c>
      <c r="D39" s="729" t="s">
        <v>703</v>
      </c>
      <c r="E39" s="1015">
        <v>1</v>
      </c>
      <c r="F39" s="700"/>
      <c r="G39" s="694">
        <f t="shared" si="0"/>
        <v>0</v>
      </c>
      <c r="H39" s="695"/>
      <c r="I39" s="695"/>
      <c r="J39" s="695"/>
      <c r="K39" s="695"/>
      <c r="L39" s="696"/>
      <c r="M39" s="696"/>
      <c r="N39" s="696"/>
      <c r="O39" s="696"/>
      <c r="P39" s="696"/>
    </row>
    <row r="40" spans="1:16" ht="15">
      <c r="A40" s="705" t="s">
        <v>1563</v>
      </c>
      <c r="B40" s="715"/>
      <c r="C40" s="728" t="s">
        <v>1408</v>
      </c>
      <c r="D40" s="729" t="s">
        <v>703</v>
      </c>
      <c r="E40" s="1015">
        <v>1</v>
      </c>
      <c r="F40" s="700"/>
      <c r="G40" s="694">
        <f t="shared" si="0"/>
        <v>0</v>
      </c>
      <c r="H40" s="695"/>
      <c r="I40" s="695"/>
      <c r="J40" s="695"/>
      <c r="K40" s="695"/>
      <c r="L40" s="696"/>
      <c r="M40" s="696"/>
      <c r="N40" s="696"/>
      <c r="O40" s="696"/>
      <c r="P40" s="696"/>
    </row>
    <row r="41" spans="1:16" ht="25.5">
      <c r="A41" s="705" t="s">
        <v>1564</v>
      </c>
      <c r="B41" s="715"/>
      <c r="C41" s="728" t="s">
        <v>1409</v>
      </c>
      <c r="D41" s="729" t="s">
        <v>703</v>
      </c>
      <c r="E41" s="1015">
        <v>2</v>
      </c>
      <c r="F41" s="700"/>
      <c r="G41" s="694">
        <f t="shared" si="0"/>
        <v>0</v>
      </c>
      <c r="H41" s="695"/>
      <c r="I41" s="695"/>
      <c r="J41" s="695"/>
      <c r="K41" s="695"/>
      <c r="L41" s="696"/>
      <c r="M41" s="696"/>
      <c r="N41" s="696"/>
      <c r="O41" s="696"/>
      <c r="P41" s="696"/>
    </row>
    <row r="42" spans="1:16" ht="25.5">
      <c r="A42" s="705" t="s">
        <v>1565</v>
      </c>
      <c r="B42" s="715"/>
      <c r="C42" s="728" t="s">
        <v>1410</v>
      </c>
      <c r="D42" s="729" t="s">
        <v>703</v>
      </c>
      <c r="E42" s="1015">
        <v>2</v>
      </c>
      <c r="F42" s="700"/>
      <c r="G42" s="694">
        <f t="shared" si="0"/>
        <v>0</v>
      </c>
      <c r="H42" s="695"/>
      <c r="I42" s="695"/>
      <c r="J42" s="695"/>
      <c r="K42" s="695"/>
      <c r="L42" s="696"/>
      <c r="M42" s="696"/>
      <c r="N42" s="696"/>
      <c r="O42" s="696"/>
      <c r="P42" s="696"/>
    </row>
    <row r="43" spans="1:7" ht="15">
      <c r="A43" s="705" t="s">
        <v>1566</v>
      </c>
      <c r="C43" s="728" t="s">
        <v>1411</v>
      </c>
      <c r="D43" s="729" t="s">
        <v>703</v>
      </c>
      <c r="E43" s="1015">
        <v>1</v>
      </c>
      <c r="G43" s="694">
        <f t="shared" si="0"/>
        <v>0</v>
      </c>
    </row>
    <row r="44" spans="1:7" ht="25.5">
      <c r="A44" s="705" t="s">
        <v>1567</v>
      </c>
      <c r="B44" s="733"/>
      <c r="C44" s="728" t="s">
        <v>1412</v>
      </c>
      <c r="D44" s="729" t="s">
        <v>1413</v>
      </c>
      <c r="E44" s="1015">
        <v>1</v>
      </c>
      <c r="G44" s="694">
        <f t="shared" si="0"/>
        <v>0</v>
      </c>
    </row>
    <row r="45" spans="1:7" ht="28.5" customHeight="1">
      <c r="A45" s="734"/>
      <c r="B45" s="735"/>
      <c r="C45" s="736" t="s">
        <v>1414</v>
      </c>
      <c r="G45" s="694">
        <f t="shared" si="0"/>
        <v>0</v>
      </c>
    </row>
    <row r="46" spans="1:7" ht="38.25">
      <c r="A46" s="737" t="s">
        <v>1568</v>
      </c>
      <c r="C46" s="738" t="s">
        <v>1415</v>
      </c>
      <c r="D46" s="731" t="s">
        <v>509</v>
      </c>
      <c r="E46" s="1016">
        <v>2</v>
      </c>
      <c r="G46" s="694">
        <f t="shared" si="0"/>
        <v>0</v>
      </c>
    </row>
    <row r="47" spans="1:7" ht="15">
      <c r="A47" s="737" t="s">
        <v>1569</v>
      </c>
      <c r="B47" s="739"/>
      <c r="C47" s="740" t="s">
        <v>1416</v>
      </c>
      <c r="D47" s="731" t="s">
        <v>509</v>
      </c>
      <c r="E47" s="1016">
        <v>2</v>
      </c>
      <c r="G47" s="694">
        <f t="shared" si="0"/>
        <v>0</v>
      </c>
    </row>
    <row r="48" spans="1:7" ht="16.5" customHeight="1">
      <c r="A48" s="737" t="s">
        <v>1417</v>
      </c>
      <c r="B48" s="741"/>
      <c r="C48" s="742" t="s">
        <v>1418</v>
      </c>
      <c r="D48" s="731" t="s">
        <v>1413</v>
      </c>
      <c r="E48" s="1016">
        <v>1</v>
      </c>
      <c r="G48" s="694">
        <f>E48*F48</f>
        <v>0</v>
      </c>
    </row>
    <row r="49" spans="1:7" ht="7.5" customHeight="1">
      <c r="A49" s="743"/>
      <c r="B49" s="744"/>
      <c r="C49" s="745"/>
      <c r="G49" s="694">
        <f t="shared" si="0"/>
        <v>0</v>
      </c>
    </row>
    <row r="50" spans="1:7" ht="24" customHeight="1">
      <c r="A50" s="746"/>
      <c r="B50" s="733"/>
      <c r="C50" s="747" t="s">
        <v>1419</v>
      </c>
      <c r="G50" s="694">
        <f t="shared" si="0"/>
        <v>0</v>
      </c>
    </row>
    <row r="51" spans="1:7" ht="63.75">
      <c r="A51" s="737" t="s">
        <v>1570</v>
      </c>
      <c r="B51" s="748"/>
      <c r="C51" s="749" t="s">
        <v>1420</v>
      </c>
      <c r="D51" s="731" t="s">
        <v>509</v>
      </c>
      <c r="E51" s="1016">
        <v>1</v>
      </c>
      <c r="G51" s="694">
        <f>E51*F51</f>
        <v>0</v>
      </c>
    </row>
    <row r="52" spans="1:7" ht="25.5">
      <c r="A52" s="737" t="s">
        <v>1571</v>
      </c>
      <c r="B52" s="748"/>
      <c r="C52" s="750" t="s">
        <v>1421</v>
      </c>
      <c r="D52" s="731" t="s">
        <v>509</v>
      </c>
      <c r="E52" s="1016">
        <v>1</v>
      </c>
      <c r="G52" s="694">
        <f t="shared" si="0"/>
        <v>0</v>
      </c>
    </row>
    <row r="53" spans="1:7" ht="38.25">
      <c r="A53" s="746" t="s">
        <v>1572</v>
      </c>
      <c r="B53" s="733"/>
      <c r="C53" s="751" t="s">
        <v>1422</v>
      </c>
      <c r="D53" s="731" t="s">
        <v>509</v>
      </c>
      <c r="E53" s="1016">
        <v>1</v>
      </c>
      <c r="G53" s="694">
        <f t="shared" si="0"/>
        <v>0</v>
      </c>
    </row>
    <row r="54" spans="1:7" ht="15">
      <c r="A54" s="752"/>
      <c r="B54" s="753"/>
      <c r="C54" s="754"/>
      <c r="D54" s="755"/>
      <c r="F54" s="755"/>
      <c r="G54" s="694">
        <f t="shared" si="0"/>
        <v>0</v>
      </c>
    </row>
    <row r="55" spans="1:7" ht="31.5">
      <c r="A55" s="690">
        <v>2</v>
      </c>
      <c r="B55" s="756">
        <v>1656864</v>
      </c>
      <c r="C55" s="692" t="s">
        <v>1423</v>
      </c>
      <c r="D55" s="693" t="s">
        <v>506</v>
      </c>
      <c r="E55" s="1012">
        <v>1</v>
      </c>
      <c r="F55" s="693"/>
      <c r="G55" s="694">
        <f>E55*F55</f>
        <v>0</v>
      </c>
    </row>
    <row r="56" spans="2:7" ht="15">
      <c r="B56" s="757"/>
      <c r="C56" s="699" t="s">
        <v>507</v>
      </c>
      <c r="G56" s="694">
        <f t="shared" si="0"/>
        <v>0</v>
      </c>
    </row>
    <row r="57" spans="1:7" ht="25.5">
      <c r="A57" s="737" t="s">
        <v>1573</v>
      </c>
      <c r="C57" s="758" t="s">
        <v>1424</v>
      </c>
      <c r="D57" s="731" t="s">
        <v>509</v>
      </c>
      <c r="E57" s="1016">
        <v>1</v>
      </c>
      <c r="G57" s="694">
        <f t="shared" si="0"/>
        <v>0</v>
      </c>
    </row>
    <row r="58" spans="1:11" ht="29.25" customHeight="1">
      <c r="A58" s="705" t="s">
        <v>1574</v>
      </c>
      <c r="B58" s="715"/>
      <c r="C58" s="759" t="s">
        <v>1425</v>
      </c>
      <c r="D58" s="700" t="s">
        <v>509</v>
      </c>
      <c r="E58" s="1013">
        <v>3</v>
      </c>
      <c r="F58" s="700"/>
      <c r="G58" s="694">
        <f t="shared" si="0"/>
        <v>0</v>
      </c>
      <c r="H58" s="695"/>
      <c r="I58" s="695"/>
      <c r="J58" s="695"/>
      <c r="K58" s="695"/>
    </row>
    <row r="59" spans="1:11" ht="15">
      <c r="A59" s="737" t="s">
        <v>1575</v>
      </c>
      <c r="B59" s="715"/>
      <c r="C59" s="759" t="s">
        <v>1426</v>
      </c>
      <c r="D59" s="700"/>
      <c r="E59" s="1013"/>
      <c r="F59" s="700"/>
      <c r="G59" s="694"/>
      <c r="H59" s="695"/>
      <c r="I59" s="695"/>
      <c r="J59" s="695"/>
      <c r="K59" s="695"/>
    </row>
    <row r="60" spans="1:11" ht="15">
      <c r="A60" s="705" t="s">
        <v>1576</v>
      </c>
      <c r="B60" s="715"/>
      <c r="C60" s="759" t="s">
        <v>1427</v>
      </c>
      <c r="D60" s="700"/>
      <c r="E60" s="1013"/>
      <c r="F60" s="700"/>
      <c r="G60" s="694"/>
      <c r="H60" s="695"/>
      <c r="I60" s="695"/>
      <c r="J60" s="695"/>
      <c r="K60" s="695"/>
    </row>
    <row r="61" spans="1:11" ht="15">
      <c r="A61" s="737" t="s">
        <v>1577</v>
      </c>
      <c r="B61" s="715"/>
      <c r="C61" s="759" t="s">
        <v>1428</v>
      </c>
      <c r="D61" s="700"/>
      <c r="E61" s="1013"/>
      <c r="F61" s="700"/>
      <c r="G61" s="694"/>
      <c r="H61" s="695"/>
      <c r="I61" s="695"/>
      <c r="J61" s="695"/>
      <c r="K61" s="695"/>
    </row>
    <row r="62" spans="1:11" ht="15">
      <c r="A62" s="705" t="s">
        <v>1578</v>
      </c>
      <c r="B62" s="715"/>
      <c r="C62" s="759" t="s">
        <v>1429</v>
      </c>
      <c r="D62" s="700"/>
      <c r="E62" s="1013"/>
      <c r="F62" s="700"/>
      <c r="G62" s="694"/>
      <c r="H62" s="695"/>
      <c r="I62" s="695"/>
      <c r="J62" s="695"/>
      <c r="K62" s="695"/>
    </row>
    <row r="63" spans="1:11" ht="15">
      <c r="A63" s="737" t="s">
        <v>1579</v>
      </c>
      <c r="B63" s="715"/>
      <c r="C63" s="759" t="s">
        <v>1430</v>
      </c>
      <c r="D63" s="700"/>
      <c r="E63" s="1013"/>
      <c r="F63" s="700"/>
      <c r="G63" s="694"/>
      <c r="H63" s="695"/>
      <c r="I63" s="695"/>
      <c r="J63" s="695"/>
      <c r="K63" s="695"/>
    </row>
    <row r="64" spans="1:11" ht="15">
      <c r="A64" s="705" t="s">
        <v>1580</v>
      </c>
      <c r="B64" s="715"/>
      <c r="C64" s="759" t="s">
        <v>1431</v>
      </c>
      <c r="D64" s="700"/>
      <c r="E64" s="1013"/>
      <c r="F64" s="700"/>
      <c r="G64" s="694"/>
      <c r="H64" s="695"/>
      <c r="I64" s="695"/>
      <c r="J64" s="695"/>
      <c r="K64" s="695"/>
    </row>
    <row r="65" spans="1:11" s="688" customFormat="1" ht="25.5">
      <c r="A65" s="737" t="s">
        <v>1581</v>
      </c>
      <c r="B65" s="715"/>
      <c r="C65" s="760" t="s">
        <v>1432</v>
      </c>
      <c r="D65" s="700" t="s">
        <v>509</v>
      </c>
      <c r="E65" s="1013">
        <v>1</v>
      </c>
      <c r="F65" s="700"/>
      <c r="G65" s="694">
        <f t="shared" si="0"/>
        <v>0</v>
      </c>
      <c r="H65" s="695"/>
      <c r="I65" s="695"/>
      <c r="J65" s="695"/>
      <c r="K65" s="695"/>
    </row>
    <row r="66" spans="1:7" s="688" customFormat="1" ht="15">
      <c r="A66" s="705" t="s">
        <v>1433</v>
      </c>
      <c r="B66" s="730"/>
      <c r="C66" s="760" t="s">
        <v>1434</v>
      </c>
      <c r="D66" s="731"/>
      <c r="E66" s="1016"/>
      <c r="F66" s="731"/>
      <c r="G66" s="694"/>
    </row>
    <row r="67" spans="1:7" s="688" customFormat="1" ht="15">
      <c r="A67" s="737" t="s">
        <v>1582</v>
      </c>
      <c r="B67" s="730"/>
      <c r="C67" s="760" t="s">
        <v>1435</v>
      </c>
      <c r="D67" s="731"/>
      <c r="E67" s="1016"/>
      <c r="F67" s="731"/>
      <c r="G67" s="694"/>
    </row>
    <row r="68" spans="1:7" s="688" customFormat="1" ht="15">
      <c r="A68" s="705" t="s">
        <v>1583</v>
      </c>
      <c r="B68" s="730"/>
      <c r="C68" s="760" t="s">
        <v>1436</v>
      </c>
      <c r="D68" s="731"/>
      <c r="E68" s="1016"/>
      <c r="F68" s="731"/>
      <c r="G68" s="694"/>
    </row>
    <row r="69" spans="1:7" s="688" customFormat="1" ht="15">
      <c r="A69" s="737" t="s">
        <v>1584</v>
      </c>
      <c r="B69" s="730"/>
      <c r="C69" s="760" t="s">
        <v>1437</v>
      </c>
      <c r="D69" s="731"/>
      <c r="E69" s="1016"/>
      <c r="F69" s="731"/>
      <c r="G69" s="694"/>
    </row>
    <row r="70" spans="1:7" s="688" customFormat="1" ht="15">
      <c r="A70" s="705" t="s">
        <v>1585</v>
      </c>
      <c r="B70" s="730"/>
      <c r="C70" s="760" t="s">
        <v>1428</v>
      </c>
      <c r="D70" s="731"/>
      <c r="E70" s="1016"/>
      <c r="F70" s="731"/>
      <c r="G70" s="694"/>
    </row>
    <row r="71" spans="1:7" s="688" customFormat="1" ht="15">
      <c r="A71" s="737" t="s">
        <v>1586</v>
      </c>
      <c r="B71" s="730"/>
      <c r="C71" s="760" t="s">
        <v>1438</v>
      </c>
      <c r="D71" s="731"/>
      <c r="E71" s="1016"/>
      <c r="F71" s="731"/>
      <c r="G71" s="694"/>
    </row>
    <row r="72" spans="1:7" s="688" customFormat="1" ht="15">
      <c r="A72" s="705" t="s">
        <v>1587</v>
      </c>
      <c r="B72" s="730"/>
      <c r="C72" s="760" t="s">
        <v>1439</v>
      </c>
      <c r="D72" s="731"/>
      <c r="E72" s="1016"/>
      <c r="F72" s="731"/>
      <c r="G72" s="694"/>
    </row>
    <row r="73" spans="1:7" s="688" customFormat="1" ht="15">
      <c r="A73" s="737" t="s">
        <v>1588</v>
      </c>
      <c r="B73" s="730"/>
      <c r="C73" s="760" t="s">
        <v>1430</v>
      </c>
      <c r="D73" s="731"/>
      <c r="E73" s="1016"/>
      <c r="F73" s="731"/>
      <c r="G73" s="694"/>
    </row>
    <row r="74" spans="1:7" s="688" customFormat="1" ht="15">
      <c r="A74" s="705" t="s">
        <v>1589</v>
      </c>
      <c r="B74" s="730"/>
      <c r="C74" s="760" t="s">
        <v>1440</v>
      </c>
      <c r="D74" s="731"/>
      <c r="E74" s="1016"/>
      <c r="F74" s="731"/>
      <c r="G74" s="694"/>
    </row>
    <row r="75" spans="1:7" s="688" customFormat="1" ht="15">
      <c r="A75" s="737" t="s">
        <v>1590</v>
      </c>
      <c r="B75" s="730"/>
      <c r="C75" s="760" t="s">
        <v>1437</v>
      </c>
      <c r="D75" s="731"/>
      <c r="E75" s="1016"/>
      <c r="F75" s="731"/>
      <c r="G75" s="694"/>
    </row>
    <row r="76" spans="1:7" s="688" customFormat="1" ht="15">
      <c r="A76" s="705" t="s">
        <v>1441</v>
      </c>
      <c r="B76" s="730"/>
      <c r="C76" s="760" t="s">
        <v>1442</v>
      </c>
      <c r="D76" s="731"/>
      <c r="E76" s="1016"/>
      <c r="F76" s="731"/>
      <c r="G76" s="694"/>
    </row>
    <row r="77" spans="1:7" s="688" customFormat="1" ht="15">
      <c r="A77" s="705" t="s">
        <v>1591</v>
      </c>
      <c r="B77" s="730"/>
      <c r="C77" s="760" t="s">
        <v>1431</v>
      </c>
      <c r="D77" s="731"/>
      <c r="E77" s="1016"/>
      <c r="F77" s="731"/>
      <c r="G77" s="694"/>
    </row>
    <row r="78" spans="1:7" s="688" customFormat="1" ht="15">
      <c r="A78" s="737"/>
      <c r="B78" s="730"/>
      <c r="C78" s="761" t="s">
        <v>515</v>
      </c>
      <c r="D78" s="731"/>
      <c r="E78" s="1016"/>
      <c r="F78" s="731"/>
      <c r="G78" s="694"/>
    </row>
    <row r="79" spans="1:7" s="695" customFormat="1" ht="38.25">
      <c r="A79" s="705" t="s">
        <v>1592</v>
      </c>
      <c r="B79" s="715"/>
      <c r="C79" s="762" t="s">
        <v>1443</v>
      </c>
      <c r="D79" s="700" t="s">
        <v>703</v>
      </c>
      <c r="E79" s="1013">
        <v>1</v>
      </c>
      <c r="F79" s="700"/>
      <c r="G79" s="694">
        <f>E79*F79</f>
        <v>0</v>
      </c>
    </row>
    <row r="80" spans="1:7" s="695" customFormat="1" ht="27">
      <c r="A80" s="705" t="s">
        <v>1593</v>
      </c>
      <c r="B80" s="715"/>
      <c r="C80" s="760" t="s">
        <v>1444</v>
      </c>
      <c r="D80" s="700" t="s">
        <v>699</v>
      </c>
      <c r="E80" s="1013">
        <v>30</v>
      </c>
      <c r="F80" s="700"/>
      <c r="G80" s="694">
        <f>E80*F80</f>
        <v>0</v>
      </c>
    </row>
    <row r="81" spans="1:7" s="695" customFormat="1" ht="27">
      <c r="A81" s="705" t="s">
        <v>1594</v>
      </c>
      <c r="B81" s="715"/>
      <c r="C81" s="760" t="s">
        <v>1445</v>
      </c>
      <c r="D81" s="700" t="s">
        <v>699</v>
      </c>
      <c r="E81" s="1013">
        <v>20</v>
      </c>
      <c r="F81" s="700"/>
      <c r="G81" s="694">
        <f aca="true" t="shared" si="1" ref="G81:G87">E81*F81</f>
        <v>0</v>
      </c>
    </row>
    <row r="82" spans="1:7" s="695" customFormat="1" ht="27.75" customHeight="1">
      <c r="A82" s="705" t="s">
        <v>1446</v>
      </c>
      <c r="B82" s="715"/>
      <c r="C82" s="760" t="s">
        <v>1447</v>
      </c>
      <c r="D82" s="700" t="s">
        <v>889</v>
      </c>
      <c r="E82" s="1013">
        <v>8</v>
      </c>
      <c r="F82" s="700"/>
      <c r="G82" s="694">
        <f t="shared" si="1"/>
        <v>0</v>
      </c>
    </row>
    <row r="83" spans="1:7" s="695" customFormat="1" ht="15" hidden="1">
      <c r="A83" s="705"/>
      <c r="B83" s="715"/>
      <c r="D83" s="700"/>
      <c r="E83" s="1013"/>
      <c r="F83" s="700"/>
      <c r="G83" s="694">
        <f t="shared" si="1"/>
        <v>0</v>
      </c>
    </row>
    <row r="84" spans="1:7" s="695" customFormat="1" ht="19.5" customHeight="1">
      <c r="A84" s="712"/>
      <c r="B84" s="713"/>
      <c r="C84" s="761" t="s">
        <v>1448</v>
      </c>
      <c r="D84" s="700"/>
      <c r="E84" s="1013"/>
      <c r="F84" s="700"/>
      <c r="G84" s="694">
        <f t="shared" si="1"/>
        <v>0</v>
      </c>
    </row>
    <row r="85" spans="1:7" s="695" customFormat="1" ht="15">
      <c r="A85" s="705"/>
      <c r="B85" s="715"/>
      <c r="C85" s="763" t="s">
        <v>1449</v>
      </c>
      <c r="D85" s="700"/>
      <c r="E85" s="1013"/>
      <c r="F85" s="700"/>
      <c r="G85" s="694">
        <f t="shared" si="1"/>
        <v>0</v>
      </c>
    </row>
    <row r="86" spans="1:7" s="695" customFormat="1" ht="63.75">
      <c r="A86" s="705" t="s">
        <v>1595</v>
      </c>
      <c r="B86" s="715"/>
      <c r="C86" s="760" t="s">
        <v>1450</v>
      </c>
      <c r="D86" s="700" t="s">
        <v>703</v>
      </c>
      <c r="E86" s="1013">
        <v>1</v>
      </c>
      <c r="F86" s="700"/>
      <c r="G86" s="694">
        <f t="shared" si="1"/>
        <v>0</v>
      </c>
    </row>
    <row r="87" spans="1:7" s="695" customFormat="1" ht="63.75">
      <c r="A87" s="705" t="s">
        <v>1596</v>
      </c>
      <c r="B87" s="715"/>
      <c r="C87" s="760" t="s">
        <v>1451</v>
      </c>
      <c r="D87" s="700" t="s">
        <v>703</v>
      </c>
      <c r="E87" s="1013">
        <v>1</v>
      </c>
      <c r="F87" s="700"/>
      <c r="G87" s="694">
        <f t="shared" si="1"/>
        <v>0</v>
      </c>
    </row>
    <row r="88" spans="1:7" s="695" customFormat="1" ht="28.5">
      <c r="A88" s="705" t="s">
        <v>1597</v>
      </c>
      <c r="B88" s="715"/>
      <c r="C88" s="759" t="s">
        <v>1452</v>
      </c>
      <c r="D88" s="700" t="s">
        <v>703</v>
      </c>
      <c r="E88" s="1013">
        <v>3</v>
      </c>
      <c r="F88" s="700"/>
      <c r="G88" s="694">
        <f aca="true" t="shared" si="2" ref="G88:G95">E88*F88</f>
        <v>0</v>
      </c>
    </row>
    <row r="89" spans="1:7" s="695" customFormat="1" ht="38.25">
      <c r="A89" s="705" t="s">
        <v>1598</v>
      </c>
      <c r="B89" s="715"/>
      <c r="C89" s="760" t="s">
        <v>1453</v>
      </c>
      <c r="D89" s="700" t="s">
        <v>703</v>
      </c>
      <c r="E89" s="1013">
        <v>1</v>
      </c>
      <c r="F89" s="700"/>
      <c r="G89" s="694">
        <f t="shared" si="2"/>
        <v>0</v>
      </c>
    </row>
    <row r="90" spans="1:7" s="695" customFormat="1" ht="39" customHeight="1">
      <c r="A90" s="705" t="s">
        <v>1454</v>
      </c>
      <c r="B90" s="715"/>
      <c r="C90" s="760" t="s">
        <v>1455</v>
      </c>
      <c r="D90" s="700" t="s">
        <v>703</v>
      </c>
      <c r="E90" s="1013">
        <v>1</v>
      </c>
      <c r="F90" s="700"/>
      <c r="G90" s="694">
        <f t="shared" si="2"/>
        <v>0</v>
      </c>
    </row>
    <row r="91" spans="1:7" s="695" customFormat="1" ht="15">
      <c r="A91" s="705" t="s">
        <v>1599</v>
      </c>
      <c r="B91" s="715"/>
      <c r="C91" s="760" t="s">
        <v>580</v>
      </c>
      <c r="D91" s="700" t="s">
        <v>703</v>
      </c>
      <c r="E91" s="1013">
        <v>1</v>
      </c>
      <c r="F91" s="700"/>
      <c r="G91" s="694">
        <f t="shared" si="2"/>
        <v>0</v>
      </c>
    </row>
    <row r="92" spans="1:7" s="695" customFormat="1" ht="15">
      <c r="A92" s="705" t="s">
        <v>1600</v>
      </c>
      <c r="B92" s="715"/>
      <c r="C92" s="764" t="s">
        <v>581</v>
      </c>
      <c r="D92" s="700" t="s">
        <v>703</v>
      </c>
      <c r="E92" s="1013">
        <v>6</v>
      </c>
      <c r="F92" s="700"/>
      <c r="G92" s="694">
        <f t="shared" si="2"/>
        <v>0</v>
      </c>
    </row>
    <row r="93" spans="1:7" s="695" customFormat="1" ht="15">
      <c r="A93" s="705" t="s">
        <v>1601</v>
      </c>
      <c r="B93" s="715"/>
      <c r="C93" s="764" t="s">
        <v>582</v>
      </c>
      <c r="D93" s="700" t="s">
        <v>703</v>
      </c>
      <c r="E93" s="1013">
        <v>1</v>
      </c>
      <c r="F93" s="700"/>
      <c r="G93" s="694">
        <f t="shared" si="2"/>
        <v>0</v>
      </c>
    </row>
    <row r="94" spans="1:7" s="695" customFormat="1" ht="15">
      <c r="A94" s="705" t="s">
        <v>1602</v>
      </c>
      <c r="B94" s="715"/>
      <c r="C94" s="764" t="s">
        <v>583</v>
      </c>
      <c r="D94" s="700" t="s">
        <v>703</v>
      </c>
      <c r="E94" s="1013">
        <v>1</v>
      </c>
      <c r="F94" s="700"/>
      <c r="G94" s="694">
        <f t="shared" si="2"/>
        <v>0</v>
      </c>
    </row>
    <row r="95" spans="1:7" s="695" customFormat="1" ht="24">
      <c r="A95" s="705" t="s">
        <v>1603</v>
      </c>
      <c r="B95" s="715"/>
      <c r="C95" s="765" t="s">
        <v>584</v>
      </c>
      <c r="D95" s="700" t="s">
        <v>703</v>
      </c>
      <c r="E95" s="1013">
        <v>6</v>
      </c>
      <c r="F95" s="700"/>
      <c r="G95" s="694">
        <f t="shared" si="2"/>
        <v>0</v>
      </c>
    </row>
    <row r="96" spans="1:7" s="695" customFormat="1" ht="25.5" customHeight="1">
      <c r="A96" s="705" t="s">
        <v>1604</v>
      </c>
      <c r="B96" s="715"/>
      <c r="C96" s="760" t="s">
        <v>585</v>
      </c>
      <c r="D96" s="700" t="s">
        <v>703</v>
      </c>
      <c r="E96" s="1013">
        <v>6</v>
      </c>
      <c r="F96" s="700"/>
      <c r="G96" s="694">
        <f>E96*F96</f>
        <v>0</v>
      </c>
    </row>
    <row r="97" spans="1:7" s="695" customFormat="1" ht="18.75" customHeight="1">
      <c r="A97" s="705" t="s">
        <v>1605</v>
      </c>
      <c r="B97" s="715"/>
      <c r="C97" s="760" t="s">
        <v>586</v>
      </c>
      <c r="D97" s="700" t="s">
        <v>703</v>
      </c>
      <c r="E97" s="1013">
        <v>2</v>
      </c>
      <c r="F97" s="700"/>
      <c r="G97" s="694">
        <f aca="true" t="shared" si="3" ref="G97:G106">E97*F97</f>
        <v>0</v>
      </c>
    </row>
    <row r="98" spans="1:7" s="695" customFormat="1" ht="15">
      <c r="A98" s="705" t="s">
        <v>1606</v>
      </c>
      <c r="B98" s="715"/>
      <c r="C98" s="760" t="s">
        <v>587</v>
      </c>
      <c r="D98" s="700" t="s">
        <v>703</v>
      </c>
      <c r="E98" s="1013">
        <v>2</v>
      </c>
      <c r="F98" s="700"/>
      <c r="G98" s="694">
        <f t="shared" si="3"/>
        <v>0</v>
      </c>
    </row>
    <row r="99" spans="1:7" s="695" customFormat="1" ht="15">
      <c r="A99" s="705" t="s">
        <v>1607</v>
      </c>
      <c r="B99" s="715"/>
      <c r="C99" s="764" t="s">
        <v>588</v>
      </c>
      <c r="D99" s="700" t="s">
        <v>703</v>
      </c>
      <c r="E99" s="1013">
        <v>1</v>
      </c>
      <c r="F99" s="700"/>
      <c r="G99" s="694">
        <f t="shared" si="3"/>
        <v>0</v>
      </c>
    </row>
    <row r="100" spans="1:7" s="695" customFormat="1" ht="25.5">
      <c r="A100" s="705" t="s">
        <v>589</v>
      </c>
      <c r="B100" s="715"/>
      <c r="C100" s="766" t="s">
        <v>590</v>
      </c>
      <c r="D100" s="700" t="s">
        <v>703</v>
      </c>
      <c r="E100" s="1013">
        <v>1</v>
      </c>
      <c r="F100" s="700"/>
      <c r="G100" s="694">
        <f t="shared" si="3"/>
        <v>0</v>
      </c>
    </row>
    <row r="101" spans="1:7" s="695" customFormat="1" ht="15.75" customHeight="1">
      <c r="A101" s="705"/>
      <c r="B101" s="715"/>
      <c r="C101" s="763" t="s">
        <v>591</v>
      </c>
      <c r="D101" s="700"/>
      <c r="E101" s="1013"/>
      <c r="F101" s="700"/>
      <c r="G101" s="694">
        <f t="shared" si="3"/>
        <v>0</v>
      </c>
    </row>
    <row r="102" spans="1:7" s="695" customFormat="1" ht="78" customHeight="1">
      <c r="A102" s="705" t="s">
        <v>1608</v>
      </c>
      <c r="B102" s="715"/>
      <c r="C102" s="760" t="s">
        <v>592</v>
      </c>
      <c r="D102" s="700" t="s">
        <v>703</v>
      </c>
      <c r="E102" s="1013">
        <v>1</v>
      </c>
      <c r="F102" s="700"/>
      <c r="G102" s="694">
        <f t="shared" si="3"/>
        <v>0</v>
      </c>
    </row>
    <row r="103" spans="1:7" s="695" customFormat="1" ht="21" customHeight="1">
      <c r="A103" s="705" t="s">
        <v>1609</v>
      </c>
      <c r="B103" s="715"/>
      <c r="C103" s="760" t="s">
        <v>593</v>
      </c>
      <c r="D103" s="700" t="s">
        <v>703</v>
      </c>
      <c r="E103" s="1013">
        <v>3</v>
      </c>
      <c r="F103" s="700"/>
      <c r="G103" s="694">
        <f t="shared" si="3"/>
        <v>0</v>
      </c>
    </row>
    <row r="104" spans="1:7" s="695" customFormat="1" ht="38.25">
      <c r="A104" s="705" t="s">
        <v>1610</v>
      </c>
      <c r="B104" s="715"/>
      <c r="C104" s="760" t="s">
        <v>594</v>
      </c>
      <c r="D104" s="700" t="s">
        <v>703</v>
      </c>
      <c r="E104" s="1013">
        <v>3</v>
      </c>
      <c r="F104" s="700"/>
      <c r="G104" s="694">
        <f t="shared" si="3"/>
        <v>0</v>
      </c>
    </row>
    <row r="105" spans="1:7" ht="15">
      <c r="A105" s="734"/>
      <c r="B105" s="767"/>
      <c r="C105" s="763" t="s">
        <v>595</v>
      </c>
      <c r="G105" s="694">
        <f t="shared" si="3"/>
        <v>0</v>
      </c>
    </row>
    <row r="106" spans="1:7" s="771" customFormat="1" ht="52.5">
      <c r="A106" s="768" t="s">
        <v>1611</v>
      </c>
      <c r="B106" s="769"/>
      <c r="C106" s="762" t="s">
        <v>596</v>
      </c>
      <c r="D106" s="770" t="s">
        <v>509</v>
      </c>
      <c r="E106" s="1017">
        <v>2</v>
      </c>
      <c r="F106" s="770"/>
      <c r="G106" s="694">
        <f t="shared" si="3"/>
        <v>0</v>
      </c>
    </row>
    <row r="107" spans="1:7" ht="43.5" customHeight="1">
      <c r="A107" s="737" t="s">
        <v>1612</v>
      </c>
      <c r="C107" s="762" t="s">
        <v>597</v>
      </c>
      <c r="D107" s="731" t="s">
        <v>509</v>
      </c>
      <c r="E107" s="1016">
        <v>1</v>
      </c>
      <c r="G107" s="694">
        <f>E107*F107</f>
        <v>0</v>
      </c>
    </row>
    <row r="108" spans="1:7" ht="15">
      <c r="A108" s="768" t="s">
        <v>1613</v>
      </c>
      <c r="C108" s="764" t="s">
        <v>598</v>
      </c>
      <c r="D108" s="731" t="s">
        <v>703</v>
      </c>
      <c r="E108" s="1016">
        <v>3</v>
      </c>
      <c r="G108" s="694">
        <f aca="true" t="shared" si="4" ref="G108:G119">E108*F108</f>
        <v>0</v>
      </c>
    </row>
    <row r="109" spans="1:7" ht="15">
      <c r="A109" s="737">
        <v>2.47</v>
      </c>
      <c r="C109" s="764" t="s">
        <v>599</v>
      </c>
      <c r="D109" s="731" t="s">
        <v>703</v>
      </c>
      <c r="E109" s="1016">
        <v>2</v>
      </c>
      <c r="G109" s="694">
        <f t="shared" si="4"/>
        <v>0</v>
      </c>
    </row>
    <row r="110" spans="3:7" ht="15">
      <c r="C110" s="763" t="s">
        <v>600</v>
      </c>
      <c r="G110" s="694">
        <f t="shared" si="4"/>
        <v>0</v>
      </c>
    </row>
    <row r="111" spans="1:7" s="695" customFormat="1" ht="25.5">
      <c r="A111" s="705" t="s">
        <v>1614</v>
      </c>
      <c r="B111" s="715"/>
      <c r="C111" s="762" t="s">
        <v>601</v>
      </c>
      <c r="D111" s="700" t="s">
        <v>699</v>
      </c>
      <c r="E111" s="1013">
        <v>40</v>
      </c>
      <c r="F111" s="700"/>
      <c r="G111" s="694">
        <f t="shared" si="4"/>
        <v>0</v>
      </c>
    </row>
    <row r="112" spans="1:7" s="771" customFormat="1" ht="27">
      <c r="A112" s="768" t="s">
        <v>1616</v>
      </c>
      <c r="B112" s="769"/>
      <c r="C112" s="762" t="s">
        <v>602</v>
      </c>
      <c r="D112" s="770" t="s">
        <v>703</v>
      </c>
      <c r="E112" s="1017">
        <v>7</v>
      </c>
      <c r="F112" s="770"/>
      <c r="G112" s="694">
        <f t="shared" si="4"/>
        <v>0</v>
      </c>
    </row>
    <row r="113" spans="1:7" ht="15">
      <c r="A113" s="705" t="s">
        <v>603</v>
      </c>
      <c r="C113" s="764" t="s">
        <v>604</v>
      </c>
      <c r="D113" s="770" t="s">
        <v>703</v>
      </c>
      <c r="E113" s="1016">
        <v>15</v>
      </c>
      <c r="G113" s="694">
        <f t="shared" si="4"/>
        <v>0</v>
      </c>
    </row>
    <row r="114" spans="1:7" ht="15">
      <c r="A114" s="768" t="s">
        <v>1615</v>
      </c>
      <c r="C114" s="764" t="s">
        <v>605</v>
      </c>
      <c r="D114" s="731" t="s">
        <v>703</v>
      </c>
      <c r="E114" s="1016">
        <v>7</v>
      </c>
      <c r="G114" s="694">
        <f t="shared" si="4"/>
        <v>0</v>
      </c>
    </row>
    <row r="115" spans="3:7" ht="15">
      <c r="C115" s="763" t="s">
        <v>606</v>
      </c>
      <c r="G115" s="694">
        <f t="shared" si="4"/>
        <v>0</v>
      </c>
    </row>
    <row r="116" spans="1:7" s="771" customFormat="1" ht="52.5">
      <c r="A116" s="768" t="s">
        <v>1617</v>
      </c>
      <c r="B116" s="769"/>
      <c r="C116" s="762" t="s">
        <v>607</v>
      </c>
      <c r="D116" s="770" t="s">
        <v>699</v>
      </c>
      <c r="E116" s="1017">
        <v>25</v>
      </c>
      <c r="F116" s="770"/>
      <c r="G116" s="694">
        <f t="shared" si="4"/>
        <v>0</v>
      </c>
    </row>
    <row r="117" spans="1:7" s="695" customFormat="1" ht="52.5">
      <c r="A117" s="705" t="s">
        <v>1618</v>
      </c>
      <c r="B117" s="715"/>
      <c r="C117" s="762" t="s">
        <v>608</v>
      </c>
      <c r="D117" s="700" t="s">
        <v>699</v>
      </c>
      <c r="E117" s="1013">
        <v>35</v>
      </c>
      <c r="F117" s="700"/>
      <c r="G117" s="694">
        <f t="shared" si="4"/>
        <v>0</v>
      </c>
    </row>
    <row r="118" spans="1:7" s="688" customFormat="1" ht="25.5">
      <c r="A118" s="768" t="s">
        <v>1619</v>
      </c>
      <c r="B118" s="730"/>
      <c r="C118" s="760" t="s">
        <v>609</v>
      </c>
      <c r="D118" s="731" t="s">
        <v>703</v>
      </c>
      <c r="E118" s="1016">
        <v>4</v>
      </c>
      <c r="F118" s="731"/>
      <c r="G118" s="694">
        <f t="shared" si="4"/>
        <v>0</v>
      </c>
    </row>
    <row r="119" spans="1:7" ht="15">
      <c r="A119" s="705" t="s">
        <v>1620</v>
      </c>
      <c r="C119" s="764" t="s">
        <v>610</v>
      </c>
      <c r="D119" s="731" t="s">
        <v>703</v>
      </c>
      <c r="E119" s="1016">
        <v>4</v>
      </c>
      <c r="G119" s="694">
        <f t="shared" si="4"/>
        <v>0</v>
      </c>
    </row>
    <row r="120" spans="1:7" s="695" customFormat="1" ht="29.25" customHeight="1">
      <c r="A120" s="768" t="s">
        <v>1621</v>
      </c>
      <c r="B120" s="715"/>
      <c r="C120" s="762" t="s">
        <v>611</v>
      </c>
      <c r="D120" s="700" t="s">
        <v>703</v>
      </c>
      <c r="E120" s="1013">
        <v>8</v>
      </c>
      <c r="F120" s="700"/>
      <c r="G120" s="694">
        <f>E120*F120</f>
        <v>0</v>
      </c>
    </row>
    <row r="121" spans="1:7" ht="15">
      <c r="A121" s="705" t="s">
        <v>1622</v>
      </c>
      <c r="C121" s="763" t="s">
        <v>612</v>
      </c>
      <c r="G121" s="694"/>
    </row>
    <row r="122" spans="1:7" s="695" customFormat="1" ht="25.5">
      <c r="A122" s="768" t="s">
        <v>1623</v>
      </c>
      <c r="B122" s="715"/>
      <c r="C122" s="772" t="s">
        <v>613</v>
      </c>
      <c r="D122" s="773" t="s">
        <v>509</v>
      </c>
      <c r="E122" s="1018">
        <v>1</v>
      </c>
      <c r="F122" s="773"/>
      <c r="G122" s="694">
        <f aca="true" t="shared" si="5" ref="G122:G132">E122*F122</f>
        <v>0</v>
      </c>
    </row>
    <row r="123" spans="1:7" s="695" customFormat="1" ht="15">
      <c r="A123" s="774"/>
      <c r="B123" s="775"/>
      <c r="C123" s="776"/>
      <c r="D123" s="777"/>
      <c r="E123" s="1013"/>
      <c r="F123" s="777"/>
      <c r="G123" s="694"/>
    </row>
    <row r="124" spans="1:7" s="695" customFormat="1" ht="25.5">
      <c r="A124" s="690">
        <v>3</v>
      </c>
      <c r="B124" s="778">
        <v>1657755</v>
      </c>
      <c r="C124" s="779" t="s">
        <v>614</v>
      </c>
      <c r="D124" s="780" t="s">
        <v>703</v>
      </c>
      <c r="E124" s="1019">
        <v>2</v>
      </c>
      <c r="F124" s="781"/>
      <c r="G124" s="694">
        <f t="shared" si="5"/>
        <v>0</v>
      </c>
    </row>
    <row r="125" spans="1:7" ht="16.5" customHeight="1">
      <c r="A125" s="782"/>
      <c r="B125" s="783"/>
      <c r="C125" s="784"/>
      <c r="D125" s="755"/>
      <c r="F125" s="755"/>
      <c r="G125" s="694"/>
    </row>
    <row r="126" spans="1:7" ht="24.75" customHeight="1">
      <c r="A126" s="690">
        <v>4</v>
      </c>
      <c r="B126" s="756">
        <v>1656155</v>
      </c>
      <c r="C126" s="693" t="s">
        <v>615</v>
      </c>
      <c r="D126" s="693" t="s">
        <v>506</v>
      </c>
      <c r="E126" s="1012">
        <v>1</v>
      </c>
      <c r="F126" s="693"/>
      <c r="G126" s="694">
        <f t="shared" si="5"/>
        <v>0</v>
      </c>
    </row>
    <row r="127" spans="1:12" ht="38.25">
      <c r="A127" s="705" t="s">
        <v>1624</v>
      </c>
      <c r="B127" s="715"/>
      <c r="C127" s="785" t="s">
        <v>616</v>
      </c>
      <c r="D127" s="700" t="s">
        <v>703</v>
      </c>
      <c r="E127" s="1013">
        <v>1</v>
      </c>
      <c r="F127" s="700"/>
      <c r="G127" s="694">
        <f t="shared" si="5"/>
        <v>0</v>
      </c>
      <c r="H127" s="695"/>
      <c r="I127" s="695"/>
      <c r="J127" s="695"/>
      <c r="K127" s="695"/>
      <c r="L127" s="695"/>
    </row>
    <row r="128" spans="1:12" ht="18.75" customHeight="1">
      <c r="A128" s="774"/>
      <c r="B128" s="775"/>
      <c r="C128" s="786"/>
      <c r="D128" s="777"/>
      <c r="E128" s="1013"/>
      <c r="F128" s="777"/>
      <c r="G128" s="694"/>
      <c r="H128" s="695"/>
      <c r="I128" s="695"/>
      <c r="J128" s="695"/>
      <c r="K128" s="695"/>
      <c r="L128" s="695"/>
    </row>
    <row r="129" spans="1:12" ht="39" customHeight="1">
      <c r="A129" s="690">
        <v>5</v>
      </c>
      <c r="B129" s="787">
        <v>1657720</v>
      </c>
      <c r="C129" s="693" t="s">
        <v>617</v>
      </c>
      <c r="D129" s="693" t="s">
        <v>506</v>
      </c>
      <c r="E129" s="1012">
        <v>1</v>
      </c>
      <c r="F129" s="693"/>
      <c r="G129" s="694">
        <f t="shared" si="5"/>
        <v>0</v>
      </c>
      <c r="H129" s="695"/>
      <c r="I129" s="695"/>
      <c r="J129" s="695"/>
      <c r="K129" s="695"/>
      <c r="L129" s="695"/>
    </row>
    <row r="130" spans="1:12" ht="51">
      <c r="A130" s="705" t="s">
        <v>1625</v>
      </c>
      <c r="B130" s="715"/>
      <c r="C130" s="788" t="s">
        <v>618</v>
      </c>
      <c r="D130" s="789" t="s">
        <v>509</v>
      </c>
      <c r="E130" s="1015">
        <v>1</v>
      </c>
      <c r="F130" s="700"/>
      <c r="G130" s="694">
        <f t="shared" si="5"/>
        <v>0</v>
      </c>
      <c r="H130" s="695"/>
      <c r="I130" s="695"/>
      <c r="J130" s="695"/>
      <c r="K130" s="695"/>
      <c r="L130" s="695"/>
    </row>
    <row r="131" spans="1:12" ht="38.25">
      <c r="A131" s="705" t="s">
        <v>1626</v>
      </c>
      <c r="B131" s="715"/>
      <c r="C131" s="788" t="s">
        <v>619</v>
      </c>
      <c r="D131" s="789" t="s">
        <v>703</v>
      </c>
      <c r="E131" s="1015">
        <v>1</v>
      </c>
      <c r="F131" s="700"/>
      <c r="G131" s="694">
        <f t="shared" si="5"/>
        <v>0</v>
      </c>
      <c r="H131" s="695"/>
      <c r="I131" s="695"/>
      <c r="J131" s="695"/>
      <c r="K131" s="695"/>
      <c r="L131" s="695"/>
    </row>
    <row r="132" spans="1:12" ht="15">
      <c r="A132" s="705" t="s">
        <v>1627</v>
      </c>
      <c r="B132" s="715"/>
      <c r="C132" s="788" t="s">
        <v>620</v>
      </c>
      <c r="D132" s="789" t="s">
        <v>703</v>
      </c>
      <c r="E132" s="1015">
        <v>1</v>
      </c>
      <c r="F132" s="700"/>
      <c r="G132" s="694">
        <f t="shared" si="5"/>
        <v>0</v>
      </c>
      <c r="H132" s="695"/>
      <c r="I132" s="695"/>
      <c r="J132" s="695"/>
      <c r="K132" s="695"/>
      <c r="L132" s="695"/>
    </row>
    <row r="133" spans="1:7" ht="15">
      <c r="A133" s="705" t="s">
        <v>1628</v>
      </c>
      <c r="C133" s="788" t="s">
        <v>621</v>
      </c>
      <c r="D133" s="789" t="s">
        <v>703</v>
      </c>
      <c r="E133" s="1015">
        <v>2</v>
      </c>
      <c r="G133" s="694">
        <f>E133*F133</f>
        <v>0</v>
      </c>
    </row>
    <row r="134" spans="1:7" ht="15">
      <c r="A134" s="705" t="s">
        <v>1629</v>
      </c>
      <c r="C134" s="788" t="s">
        <v>622</v>
      </c>
      <c r="D134" s="789" t="s">
        <v>703</v>
      </c>
      <c r="E134" s="1015">
        <v>1</v>
      </c>
      <c r="G134" s="694">
        <f aca="true" t="shared" si="6" ref="G134:G150">E134*F134</f>
        <v>0</v>
      </c>
    </row>
    <row r="135" spans="1:7" ht="15">
      <c r="A135" s="705" t="s">
        <v>1630</v>
      </c>
      <c r="C135" s="788" t="s">
        <v>623</v>
      </c>
      <c r="D135" s="789" t="s">
        <v>703</v>
      </c>
      <c r="E135" s="1015">
        <v>1</v>
      </c>
      <c r="G135" s="694">
        <f t="shared" si="6"/>
        <v>0</v>
      </c>
    </row>
    <row r="136" spans="1:7" ht="15">
      <c r="A136" s="705" t="s">
        <v>1631</v>
      </c>
      <c r="C136" s="788" t="s">
        <v>624</v>
      </c>
      <c r="D136" s="789" t="s">
        <v>703</v>
      </c>
      <c r="E136" s="1015">
        <v>2</v>
      </c>
      <c r="G136" s="694">
        <f t="shared" si="6"/>
        <v>0</v>
      </c>
    </row>
    <row r="137" spans="1:7" ht="15">
      <c r="A137" s="705" t="s">
        <v>1632</v>
      </c>
      <c r="C137" s="788" t="s">
        <v>625</v>
      </c>
      <c r="D137" s="789" t="s">
        <v>703</v>
      </c>
      <c r="E137" s="1015">
        <v>4</v>
      </c>
      <c r="G137" s="694">
        <f t="shared" si="6"/>
        <v>0</v>
      </c>
    </row>
    <row r="138" spans="1:7" ht="15">
      <c r="A138" s="705" t="s">
        <v>1633</v>
      </c>
      <c r="C138" s="788" t="s">
        <v>626</v>
      </c>
      <c r="D138" s="789" t="s">
        <v>703</v>
      </c>
      <c r="E138" s="1015">
        <v>1</v>
      </c>
      <c r="G138" s="694">
        <f t="shared" si="6"/>
        <v>0</v>
      </c>
    </row>
    <row r="139" spans="1:7" ht="15">
      <c r="A139" s="705" t="s">
        <v>627</v>
      </c>
      <c r="C139" s="788" t="s">
        <v>628</v>
      </c>
      <c r="D139" s="789" t="s">
        <v>703</v>
      </c>
      <c r="E139" s="1015">
        <v>4</v>
      </c>
      <c r="G139" s="694">
        <f t="shared" si="6"/>
        <v>0</v>
      </c>
    </row>
    <row r="140" spans="1:7" ht="15">
      <c r="A140" s="705" t="s">
        <v>1634</v>
      </c>
      <c r="C140" s="788" t="s">
        <v>629</v>
      </c>
      <c r="D140" s="789" t="s">
        <v>703</v>
      </c>
      <c r="E140" s="1015">
        <v>3</v>
      </c>
      <c r="G140" s="694">
        <f t="shared" si="6"/>
        <v>0</v>
      </c>
    </row>
    <row r="141" spans="1:7" ht="15">
      <c r="A141" s="705" t="s">
        <v>1635</v>
      </c>
      <c r="C141" s="788" t="s">
        <v>630</v>
      </c>
      <c r="D141" s="789" t="s">
        <v>703</v>
      </c>
      <c r="E141" s="1015">
        <v>2</v>
      </c>
      <c r="G141" s="694">
        <f t="shared" si="6"/>
        <v>0</v>
      </c>
    </row>
    <row r="142" spans="1:7" ht="15">
      <c r="A142" s="705" t="s">
        <v>1636</v>
      </c>
      <c r="C142" s="788" t="s">
        <v>631</v>
      </c>
      <c r="D142" s="789" t="s">
        <v>703</v>
      </c>
      <c r="E142" s="1015">
        <v>1</v>
      </c>
      <c r="G142" s="694">
        <f t="shared" si="6"/>
        <v>0</v>
      </c>
    </row>
    <row r="143" spans="1:7" ht="15">
      <c r="A143" s="705" t="s">
        <v>1637</v>
      </c>
      <c r="C143" s="788" t="s">
        <v>632</v>
      </c>
      <c r="D143" s="789" t="s">
        <v>703</v>
      </c>
      <c r="E143" s="1015">
        <v>1</v>
      </c>
      <c r="G143" s="694">
        <f t="shared" si="6"/>
        <v>0</v>
      </c>
    </row>
    <row r="144" spans="1:7" ht="25.5">
      <c r="A144" s="705" t="s">
        <v>1638</v>
      </c>
      <c r="C144" s="788" t="s">
        <v>633</v>
      </c>
      <c r="D144" s="789" t="s">
        <v>703</v>
      </c>
      <c r="E144" s="1015">
        <v>10</v>
      </c>
      <c r="G144" s="694">
        <f t="shared" si="6"/>
        <v>0</v>
      </c>
    </row>
    <row r="145" spans="1:7" ht="25.5">
      <c r="A145" s="705" t="s">
        <v>1639</v>
      </c>
      <c r="C145" s="788" t="s">
        <v>634</v>
      </c>
      <c r="D145" s="789" t="s">
        <v>703</v>
      </c>
      <c r="E145" s="1015">
        <v>26</v>
      </c>
      <c r="G145" s="694">
        <f t="shared" si="6"/>
        <v>0</v>
      </c>
    </row>
    <row r="146" spans="1:7" ht="25.5">
      <c r="A146" s="705" t="s">
        <v>1640</v>
      </c>
      <c r="C146" s="788" t="s">
        <v>635</v>
      </c>
      <c r="D146" s="789" t="s">
        <v>703</v>
      </c>
      <c r="E146" s="1015">
        <v>9</v>
      </c>
      <c r="G146" s="694">
        <f t="shared" si="6"/>
        <v>0</v>
      </c>
    </row>
    <row r="147" spans="1:7" ht="25.5">
      <c r="A147" s="705" t="s">
        <v>1641</v>
      </c>
      <c r="C147" s="788" t="s">
        <v>636</v>
      </c>
      <c r="D147" s="789" t="s">
        <v>703</v>
      </c>
      <c r="E147" s="1015">
        <v>1</v>
      </c>
      <c r="G147" s="694">
        <f t="shared" si="6"/>
        <v>0</v>
      </c>
    </row>
    <row r="148" spans="1:7" ht="25.5">
      <c r="A148" s="705" t="s">
        <v>1642</v>
      </c>
      <c r="C148" s="788" t="s">
        <v>637</v>
      </c>
      <c r="D148" s="789" t="s">
        <v>703</v>
      </c>
      <c r="E148" s="1015">
        <v>1</v>
      </c>
      <c r="G148" s="694">
        <f t="shared" si="6"/>
        <v>0</v>
      </c>
    </row>
    <row r="149" spans="1:7" ht="25.5">
      <c r="A149" s="705" t="s">
        <v>638</v>
      </c>
      <c r="C149" s="788" t="s">
        <v>1456</v>
      </c>
      <c r="D149" s="789" t="s">
        <v>703</v>
      </c>
      <c r="E149" s="1015">
        <v>1</v>
      </c>
      <c r="G149" s="694">
        <f t="shared" si="6"/>
        <v>0</v>
      </c>
    </row>
    <row r="150" spans="1:7" ht="15">
      <c r="A150" s="705" t="s">
        <v>1643</v>
      </c>
      <c r="C150" s="788" t="s">
        <v>1457</v>
      </c>
      <c r="D150" s="789"/>
      <c r="E150" s="1015">
        <v>1</v>
      </c>
      <c r="G150" s="694">
        <f t="shared" si="6"/>
        <v>0</v>
      </c>
    </row>
    <row r="151" spans="1:7" ht="25.5">
      <c r="A151" s="705" t="s">
        <v>1644</v>
      </c>
      <c r="C151" s="788" t="s">
        <v>1458</v>
      </c>
      <c r="D151" s="789" t="s">
        <v>703</v>
      </c>
      <c r="E151" s="1015">
        <v>2</v>
      </c>
      <c r="G151" s="694">
        <f aca="true" t="shared" si="7" ref="G151:G156">E151*F151</f>
        <v>0</v>
      </c>
    </row>
    <row r="152" spans="1:7" ht="63.75">
      <c r="A152" s="705" t="s">
        <v>1645</v>
      </c>
      <c r="C152" s="788" t="s">
        <v>1459</v>
      </c>
      <c r="D152" s="789" t="s">
        <v>703</v>
      </c>
      <c r="E152" s="1015">
        <v>2</v>
      </c>
      <c r="G152" s="694">
        <f t="shared" si="7"/>
        <v>0</v>
      </c>
    </row>
    <row r="153" spans="1:7" ht="25.5">
      <c r="A153" s="705" t="s">
        <v>1646</v>
      </c>
      <c r="C153" s="788" t="s">
        <v>1460</v>
      </c>
      <c r="D153" s="789" t="s">
        <v>703</v>
      </c>
      <c r="E153" s="1015">
        <v>3</v>
      </c>
      <c r="G153" s="694">
        <f t="shared" si="7"/>
        <v>0</v>
      </c>
    </row>
    <row r="154" spans="1:7" ht="25.5">
      <c r="A154" s="705" t="s">
        <v>1647</v>
      </c>
      <c r="C154" s="788" t="s">
        <v>1461</v>
      </c>
      <c r="D154" s="789" t="s">
        <v>703</v>
      </c>
      <c r="E154" s="1015">
        <v>2</v>
      </c>
      <c r="G154" s="694">
        <f t="shared" si="7"/>
        <v>0</v>
      </c>
    </row>
    <row r="155" spans="1:7" ht="15">
      <c r="A155" s="705" t="s">
        <v>1648</v>
      </c>
      <c r="C155" s="788" t="s">
        <v>1462</v>
      </c>
      <c r="D155" s="789" t="s">
        <v>703</v>
      </c>
      <c r="E155" s="1015">
        <v>1</v>
      </c>
      <c r="G155" s="694">
        <f t="shared" si="7"/>
        <v>0</v>
      </c>
    </row>
    <row r="156" spans="1:7" ht="15">
      <c r="A156" s="705" t="s">
        <v>1649</v>
      </c>
      <c r="C156" s="788" t="s">
        <v>1463</v>
      </c>
      <c r="D156" s="789" t="s">
        <v>703</v>
      </c>
      <c r="E156" s="1015">
        <v>1</v>
      </c>
      <c r="G156" s="694">
        <f t="shared" si="7"/>
        <v>0</v>
      </c>
    </row>
    <row r="157" spans="1:7" ht="15">
      <c r="A157" s="705" t="s">
        <v>1650</v>
      </c>
      <c r="C157" s="788" t="s">
        <v>1464</v>
      </c>
      <c r="D157" s="789" t="s">
        <v>703</v>
      </c>
      <c r="E157" s="1015">
        <v>2</v>
      </c>
      <c r="G157" s="694">
        <f aca="true" t="shared" si="8" ref="G157:G176">E157*F157</f>
        <v>0</v>
      </c>
    </row>
    <row r="158" spans="1:7" ht="15">
      <c r="A158" s="705" t="s">
        <v>1651</v>
      </c>
      <c r="C158" s="788" t="s">
        <v>1465</v>
      </c>
      <c r="D158" s="789" t="s">
        <v>703</v>
      </c>
      <c r="E158" s="1015">
        <v>1</v>
      </c>
      <c r="G158" s="694">
        <f t="shared" si="8"/>
        <v>0</v>
      </c>
    </row>
    <row r="159" spans="1:7" ht="15">
      <c r="A159" s="705" t="s">
        <v>1466</v>
      </c>
      <c r="C159" s="788" t="s">
        <v>1467</v>
      </c>
      <c r="D159" s="789" t="s">
        <v>703</v>
      </c>
      <c r="E159" s="1015">
        <v>1</v>
      </c>
      <c r="G159" s="694">
        <f t="shared" si="8"/>
        <v>0</v>
      </c>
    </row>
    <row r="160" spans="1:7" ht="15">
      <c r="A160" s="705" t="s">
        <v>1652</v>
      </c>
      <c r="C160" s="788" t="s">
        <v>1468</v>
      </c>
      <c r="D160" s="789" t="s">
        <v>703</v>
      </c>
      <c r="E160" s="1015">
        <v>1</v>
      </c>
      <c r="G160" s="694">
        <f t="shared" si="8"/>
        <v>0</v>
      </c>
    </row>
    <row r="161" spans="1:7" ht="25.5">
      <c r="A161" s="705" t="s">
        <v>1653</v>
      </c>
      <c r="C161" s="788" t="s">
        <v>1469</v>
      </c>
      <c r="D161" s="789" t="s">
        <v>703</v>
      </c>
      <c r="E161" s="1015">
        <v>1</v>
      </c>
      <c r="G161" s="694">
        <f t="shared" si="8"/>
        <v>0</v>
      </c>
    </row>
    <row r="162" spans="1:7" ht="15">
      <c r="A162" s="705" t="s">
        <v>1654</v>
      </c>
      <c r="C162" s="788" t="s">
        <v>1470</v>
      </c>
      <c r="D162" s="789" t="s">
        <v>703</v>
      </c>
      <c r="E162" s="1015">
        <v>3</v>
      </c>
      <c r="G162" s="694">
        <f t="shared" si="8"/>
        <v>0</v>
      </c>
    </row>
    <row r="163" spans="1:7" ht="15">
      <c r="A163" s="705" t="s">
        <v>1655</v>
      </c>
      <c r="C163" s="788" t="s">
        <v>1471</v>
      </c>
      <c r="D163" s="789" t="s">
        <v>703</v>
      </c>
      <c r="E163" s="1015">
        <v>3</v>
      </c>
      <c r="G163" s="694">
        <f t="shared" si="8"/>
        <v>0</v>
      </c>
    </row>
    <row r="164" spans="1:7" ht="15">
      <c r="A164" s="705" t="s">
        <v>1656</v>
      </c>
      <c r="C164" s="788" t="s">
        <v>1472</v>
      </c>
      <c r="D164" s="789" t="s">
        <v>703</v>
      </c>
      <c r="E164" s="1015">
        <v>3</v>
      </c>
      <c r="G164" s="694">
        <f t="shared" si="8"/>
        <v>0</v>
      </c>
    </row>
    <row r="165" spans="1:7" ht="15">
      <c r="A165" s="705" t="s">
        <v>1657</v>
      </c>
      <c r="C165" s="788" t="s">
        <v>1473</v>
      </c>
      <c r="D165" s="789" t="s">
        <v>703</v>
      </c>
      <c r="E165" s="1015">
        <v>6</v>
      </c>
      <c r="G165" s="694">
        <f t="shared" si="8"/>
        <v>0</v>
      </c>
    </row>
    <row r="166" spans="1:7" ht="15">
      <c r="A166" s="705" t="s">
        <v>1658</v>
      </c>
      <c r="C166" s="788" t="s">
        <v>1474</v>
      </c>
      <c r="D166" s="789" t="s">
        <v>703</v>
      </c>
      <c r="E166" s="1015">
        <v>4</v>
      </c>
      <c r="G166" s="694">
        <f t="shared" si="8"/>
        <v>0</v>
      </c>
    </row>
    <row r="167" spans="1:7" ht="15">
      <c r="A167" s="705" t="s">
        <v>1659</v>
      </c>
      <c r="C167" s="788" t="s">
        <v>1475</v>
      </c>
      <c r="D167" s="789" t="s">
        <v>703</v>
      </c>
      <c r="E167" s="1015">
        <v>9</v>
      </c>
      <c r="G167" s="694">
        <f t="shared" si="8"/>
        <v>0</v>
      </c>
    </row>
    <row r="168" spans="1:7" ht="27">
      <c r="A168" s="705" t="s">
        <v>1660</v>
      </c>
      <c r="C168" s="788" t="s">
        <v>1476</v>
      </c>
      <c r="D168" s="789" t="s">
        <v>703</v>
      </c>
      <c r="E168" s="1015">
        <v>2</v>
      </c>
      <c r="G168" s="694">
        <f t="shared" si="8"/>
        <v>0</v>
      </c>
    </row>
    <row r="169" spans="1:7" ht="15">
      <c r="A169" s="705" t="s">
        <v>1628</v>
      </c>
      <c r="C169" s="788" t="s">
        <v>1477</v>
      </c>
      <c r="D169" s="789" t="s">
        <v>703</v>
      </c>
      <c r="E169" s="1015">
        <v>2</v>
      </c>
      <c r="G169" s="694">
        <f t="shared" si="8"/>
        <v>0</v>
      </c>
    </row>
    <row r="170" spans="1:7" ht="25.5">
      <c r="A170" s="705" t="s">
        <v>1661</v>
      </c>
      <c r="C170" s="788" t="s">
        <v>1478</v>
      </c>
      <c r="D170" s="789" t="s">
        <v>703</v>
      </c>
      <c r="E170" s="1015">
        <v>3</v>
      </c>
      <c r="G170" s="694">
        <f t="shared" si="8"/>
        <v>0</v>
      </c>
    </row>
    <row r="171" spans="1:7" ht="15">
      <c r="A171" s="705" t="s">
        <v>1662</v>
      </c>
      <c r="C171" s="788" t="s">
        <v>1479</v>
      </c>
      <c r="D171" s="789" t="s">
        <v>703</v>
      </c>
      <c r="E171" s="1015">
        <v>1</v>
      </c>
      <c r="G171" s="694">
        <f t="shared" si="8"/>
        <v>0</v>
      </c>
    </row>
    <row r="172" spans="1:7" ht="15">
      <c r="A172" s="705" t="s">
        <v>1663</v>
      </c>
      <c r="C172" s="788" t="s">
        <v>1480</v>
      </c>
      <c r="D172" s="789" t="s">
        <v>703</v>
      </c>
      <c r="E172" s="1015">
        <v>1</v>
      </c>
      <c r="G172" s="694">
        <f t="shared" si="8"/>
        <v>0</v>
      </c>
    </row>
    <row r="173" spans="1:7" ht="15">
      <c r="A173" s="705" t="s">
        <v>1664</v>
      </c>
      <c r="C173" s="788" t="s">
        <v>1481</v>
      </c>
      <c r="D173" s="789" t="s">
        <v>703</v>
      </c>
      <c r="E173" s="1015">
        <v>1</v>
      </c>
      <c r="G173" s="694">
        <f t="shared" si="8"/>
        <v>0</v>
      </c>
    </row>
    <row r="174" spans="1:7" ht="15">
      <c r="A174" s="705" t="s">
        <v>1665</v>
      </c>
      <c r="C174" s="788" t="s">
        <v>1482</v>
      </c>
      <c r="D174" s="789" t="s">
        <v>703</v>
      </c>
      <c r="E174" s="1015">
        <v>150</v>
      </c>
      <c r="G174" s="694">
        <f t="shared" si="8"/>
        <v>0</v>
      </c>
    </row>
    <row r="175" spans="1:7" ht="15">
      <c r="A175" s="705" t="s">
        <v>1666</v>
      </c>
      <c r="C175" s="788" t="s">
        <v>1483</v>
      </c>
      <c r="D175" s="789" t="s">
        <v>703</v>
      </c>
      <c r="E175" s="1015">
        <v>10</v>
      </c>
      <c r="G175" s="694">
        <f t="shared" si="8"/>
        <v>0</v>
      </c>
    </row>
    <row r="176" spans="1:7" ht="15">
      <c r="A176" s="705" t="s">
        <v>1667</v>
      </c>
      <c r="C176" s="788" t="s">
        <v>1484</v>
      </c>
      <c r="D176" s="789" t="s">
        <v>703</v>
      </c>
      <c r="E176" s="1015">
        <v>5</v>
      </c>
      <c r="G176" s="694">
        <f t="shared" si="8"/>
        <v>0</v>
      </c>
    </row>
    <row r="177" spans="1:7" ht="25.5">
      <c r="A177" s="705" t="s">
        <v>1668</v>
      </c>
      <c r="C177" s="788" t="s">
        <v>1485</v>
      </c>
      <c r="D177" s="731" t="s">
        <v>1413</v>
      </c>
      <c r="E177" s="1016">
        <v>1</v>
      </c>
      <c r="G177" s="694">
        <f>E177*F177</f>
        <v>0</v>
      </c>
    </row>
    <row r="178" spans="1:7" ht="15">
      <c r="A178" s="782"/>
      <c r="B178" s="783"/>
      <c r="C178" s="784"/>
      <c r="D178" s="755"/>
      <c r="F178" s="755"/>
      <c r="G178" s="694"/>
    </row>
    <row r="179" spans="1:7" ht="30">
      <c r="A179" s="790" t="s">
        <v>371</v>
      </c>
      <c r="B179" s="787">
        <v>1657747</v>
      </c>
      <c r="C179" s="693" t="s">
        <v>1486</v>
      </c>
      <c r="D179" s="693" t="s">
        <v>506</v>
      </c>
      <c r="E179" s="1012">
        <v>1</v>
      </c>
      <c r="F179" s="693"/>
      <c r="G179" s="694">
        <f aca="true" t="shared" si="9" ref="G179:G185">E179*F179</f>
        <v>0</v>
      </c>
    </row>
    <row r="180" spans="1:7" ht="51">
      <c r="A180" s="737" t="s">
        <v>1669</v>
      </c>
      <c r="C180" s="788" t="s">
        <v>1487</v>
      </c>
      <c r="D180" s="789" t="s">
        <v>509</v>
      </c>
      <c r="E180" s="1015">
        <v>1</v>
      </c>
      <c r="G180" s="694">
        <f t="shared" si="9"/>
        <v>0</v>
      </c>
    </row>
    <row r="181" spans="1:7" ht="25.5">
      <c r="A181" s="737" t="s">
        <v>1670</v>
      </c>
      <c r="C181" s="788" t="s">
        <v>1488</v>
      </c>
      <c r="D181" s="789" t="s">
        <v>703</v>
      </c>
      <c r="E181" s="1015">
        <v>1</v>
      </c>
      <c r="G181" s="694">
        <f t="shared" si="9"/>
        <v>0</v>
      </c>
    </row>
    <row r="182" spans="1:7" ht="15">
      <c r="A182" s="737" t="s">
        <v>1671</v>
      </c>
      <c r="C182" s="788" t="s">
        <v>620</v>
      </c>
      <c r="D182" s="789" t="s">
        <v>703</v>
      </c>
      <c r="E182" s="1015">
        <v>1</v>
      </c>
      <c r="G182" s="694">
        <f t="shared" si="9"/>
        <v>0</v>
      </c>
    </row>
    <row r="183" spans="1:7" ht="15">
      <c r="A183" s="737" t="s">
        <v>1672</v>
      </c>
      <c r="C183" s="788" t="s">
        <v>1489</v>
      </c>
      <c r="D183" s="789" t="s">
        <v>703</v>
      </c>
      <c r="E183" s="1015">
        <v>1</v>
      </c>
      <c r="G183" s="694">
        <f t="shared" si="9"/>
        <v>0</v>
      </c>
    </row>
    <row r="184" spans="1:7" ht="15">
      <c r="A184" s="737" t="s">
        <v>1673</v>
      </c>
      <c r="C184" s="788" t="s">
        <v>1490</v>
      </c>
      <c r="D184" s="789" t="s">
        <v>703</v>
      </c>
      <c r="E184" s="1015">
        <v>3</v>
      </c>
      <c r="G184" s="694">
        <f t="shared" si="9"/>
        <v>0</v>
      </c>
    </row>
    <row r="185" spans="1:7" ht="15">
      <c r="A185" s="737" t="s">
        <v>1674</v>
      </c>
      <c r="C185" s="788" t="s">
        <v>1491</v>
      </c>
      <c r="D185" s="789" t="s">
        <v>703</v>
      </c>
      <c r="E185" s="1015">
        <v>4</v>
      </c>
      <c r="G185" s="694">
        <f t="shared" si="9"/>
        <v>0</v>
      </c>
    </row>
    <row r="186" spans="1:7" ht="15">
      <c r="A186" s="737" t="s">
        <v>1675</v>
      </c>
      <c r="C186" s="788" t="s">
        <v>1492</v>
      </c>
      <c r="D186" s="789" t="s">
        <v>703</v>
      </c>
      <c r="E186" s="1015">
        <v>3</v>
      </c>
      <c r="G186" s="694">
        <f>E186*F186</f>
        <v>0</v>
      </c>
    </row>
    <row r="187" spans="1:7" ht="15">
      <c r="A187" s="737" t="s">
        <v>1676</v>
      </c>
      <c r="C187" s="788" t="s">
        <v>1493</v>
      </c>
      <c r="D187" s="789" t="s">
        <v>703</v>
      </c>
      <c r="E187" s="1015">
        <v>1</v>
      </c>
      <c r="G187" s="694">
        <f aca="true" t="shared" si="10" ref="G187:G198">E187*F187</f>
        <v>0</v>
      </c>
    </row>
    <row r="188" spans="1:7" ht="15">
      <c r="A188" s="737" t="s">
        <v>1677</v>
      </c>
      <c r="C188" s="788" t="s">
        <v>1494</v>
      </c>
      <c r="D188" s="789" t="s">
        <v>703</v>
      </c>
      <c r="E188" s="1015">
        <v>3</v>
      </c>
      <c r="G188" s="694">
        <f t="shared" si="10"/>
        <v>0</v>
      </c>
    </row>
    <row r="189" spans="1:7" ht="15">
      <c r="A189" s="737" t="s">
        <v>1678</v>
      </c>
      <c r="C189" s="788" t="s">
        <v>1495</v>
      </c>
      <c r="D189" s="789" t="s">
        <v>703</v>
      </c>
      <c r="E189" s="1015">
        <v>1</v>
      </c>
      <c r="G189" s="694">
        <f t="shared" si="10"/>
        <v>0</v>
      </c>
    </row>
    <row r="190" spans="1:7" ht="15">
      <c r="A190" s="737" t="s">
        <v>1679</v>
      </c>
      <c r="C190" s="788" t="s">
        <v>1496</v>
      </c>
      <c r="D190" s="789" t="s">
        <v>703</v>
      </c>
      <c r="E190" s="1015">
        <v>3</v>
      </c>
      <c r="G190" s="694">
        <f t="shared" si="10"/>
        <v>0</v>
      </c>
    </row>
    <row r="191" spans="1:7" ht="15">
      <c r="A191" s="737" t="s">
        <v>1680</v>
      </c>
      <c r="C191" s="788" t="s">
        <v>1463</v>
      </c>
      <c r="D191" s="789" t="s">
        <v>703</v>
      </c>
      <c r="E191" s="1015">
        <v>3</v>
      </c>
      <c r="G191" s="694">
        <f t="shared" si="10"/>
        <v>0</v>
      </c>
    </row>
    <row r="192" spans="1:7" ht="15">
      <c r="A192" s="737" t="s">
        <v>1681</v>
      </c>
      <c r="C192" s="788" t="s">
        <v>1464</v>
      </c>
      <c r="D192" s="789" t="s">
        <v>703</v>
      </c>
      <c r="E192" s="1015">
        <v>3</v>
      </c>
      <c r="G192" s="694">
        <f t="shared" si="10"/>
        <v>0</v>
      </c>
    </row>
    <row r="193" spans="1:7" ht="15">
      <c r="A193" s="737" t="s">
        <v>1682</v>
      </c>
      <c r="C193" s="788" t="s">
        <v>1472</v>
      </c>
      <c r="D193" s="789" t="s">
        <v>703</v>
      </c>
      <c r="E193" s="1015">
        <v>3</v>
      </c>
      <c r="G193" s="694">
        <f t="shared" si="10"/>
        <v>0</v>
      </c>
    </row>
    <row r="194" spans="1:7" ht="25.5">
      <c r="A194" s="737" t="s">
        <v>1683</v>
      </c>
      <c r="C194" s="788" t="s">
        <v>1497</v>
      </c>
      <c r="D194" s="789" t="s">
        <v>703</v>
      </c>
      <c r="E194" s="1015">
        <v>3</v>
      </c>
      <c r="G194" s="694">
        <f t="shared" si="10"/>
        <v>0</v>
      </c>
    </row>
    <row r="195" spans="1:7" ht="25.5">
      <c r="A195" s="737" t="s">
        <v>1684</v>
      </c>
      <c r="C195" s="788" t="s">
        <v>634</v>
      </c>
      <c r="D195" s="789" t="s">
        <v>703</v>
      </c>
      <c r="E195" s="1015">
        <v>6</v>
      </c>
      <c r="G195" s="694">
        <f t="shared" si="10"/>
        <v>0</v>
      </c>
    </row>
    <row r="196" spans="1:7" ht="15">
      <c r="A196" s="737" t="s">
        <v>1685</v>
      </c>
      <c r="C196" s="788" t="s">
        <v>1498</v>
      </c>
      <c r="D196" s="789" t="s">
        <v>703</v>
      </c>
      <c r="E196" s="1015">
        <v>6</v>
      </c>
      <c r="G196" s="694">
        <f t="shared" si="10"/>
        <v>0</v>
      </c>
    </row>
    <row r="197" spans="1:7" ht="15">
      <c r="A197" s="737" t="s">
        <v>1686</v>
      </c>
      <c r="C197" s="788" t="s">
        <v>1499</v>
      </c>
      <c r="D197" s="789" t="s">
        <v>703</v>
      </c>
      <c r="E197" s="1015">
        <v>3</v>
      </c>
      <c r="G197" s="694">
        <f t="shared" si="10"/>
        <v>0</v>
      </c>
    </row>
    <row r="198" spans="1:7" ht="15">
      <c r="A198" s="737" t="s">
        <v>1687</v>
      </c>
      <c r="C198" s="788" t="s">
        <v>1482</v>
      </c>
      <c r="D198" s="789" t="s">
        <v>703</v>
      </c>
      <c r="E198" s="1015">
        <v>40</v>
      </c>
      <c r="G198" s="694">
        <f t="shared" si="10"/>
        <v>0</v>
      </c>
    </row>
    <row r="199" spans="1:7" ht="15">
      <c r="A199" s="737" t="s">
        <v>1688</v>
      </c>
      <c r="C199" s="788" t="s">
        <v>1483</v>
      </c>
      <c r="D199" s="789" t="s">
        <v>703</v>
      </c>
      <c r="E199" s="1015">
        <v>5</v>
      </c>
      <c r="G199" s="694">
        <f>E199*F199</f>
        <v>0</v>
      </c>
    </row>
    <row r="200" spans="1:7" ht="25.5">
      <c r="A200" s="737" t="s">
        <v>1689</v>
      </c>
      <c r="C200" s="788" t="s">
        <v>1485</v>
      </c>
      <c r="D200" s="789" t="s">
        <v>1413</v>
      </c>
      <c r="E200" s="1015">
        <v>1</v>
      </c>
      <c r="G200" s="694">
        <f aca="true" t="shared" si="11" ref="G200:G209">E200*F200</f>
        <v>0</v>
      </c>
    </row>
    <row r="201" spans="1:7" ht="15">
      <c r="A201" s="737" t="s">
        <v>1690</v>
      </c>
      <c r="B201" s="791"/>
      <c r="C201" s="765"/>
      <c r="D201" s="792"/>
      <c r="E201" s="1020"/>
      <c r="G201" s="694"/>
    </row>
    <row r="202" spans="1:7" ht="38.25">
      <c r="A202" s="737" t="s">
        <v>1691</v>
      </c>
      <c r="B202" s="793"/>
      <c r="C202" s="788" t="s">
        <v>1500</v>
      </c>
      <c r="D202" s="731" t="s">
        <v>699</v>
      </c>
      <c r="E202" s="1016">
        <v>30</v>
      </c>
      <c r="G202" s="694">
        <f t="shared" si="11"/>
        <v>0</v>
      </c>
    </row>
    <row r="203" spans="1:7" ht="15">
      <c r="A203" s="737" t="s">
        <v>1692</v>
      </c>
      <c r="C203" s="788"/>
      <c r="G203" s="694"/>
    </row>
    <row r="204" spans="1:7" ht="25.5">
      <c r="A204" s="737" t="s">
        <v>1693</v>
      </c>
      <c r="C204" s="788" t="s">
        <v>1501</v>
      </c>
      <c r="D204" s="789" t="s">
        <v>703</v>
      </c>
      <c r="E204" s="1015">
        <v>1</v>
      </c>
      <c r="G204" s="694">
        <f t="shared" si="11"/>
        <v>0</v>
      </c>
    </row>
    <row r="205" spans="1:7" ht="15">
      <c r="A205" s="737" t="s">
        <v>1694</v>
      </c>
      <c r="C205" s="788" t="s">
        <v>1502</v>
      </c>
      <c r="D205" s="789" t="s">
        <v>703</v>
      </c>
      <c r="E205" s="1015">
        <v>6</v>
      </c>
      <c r="G205" s="694">
        <f t="shared" si="11"/>
        <v>0</v>
      </c>
    </row>
    <row r="206" spans="1:7" ht="15">
      <c r="A206" s="737" t="s">
        <v>1695</v>
      </c>
      <c r="C206" s="788" t="s">
        <v>1503</v>
      </c>
      <c r="D206" s="789" t="s">
        <v>703</v>
      </c>
      <c r="E206" s="1015">
        <v>4</v>
      </c>
      <c r="G206" s="694">
        <f t="shared" si="11"/>
        <v>0</v>
      </c>
    </row>
    <row r="207" spans="1:7" ht="15">
      <c r="A207" s="737" t="s">
        <v>1696</v>
      </c>
      <c r="C207" s="788" t="s">
        <v>1504</v>
      </c>
      <c r="D207" s="789" t="s">
        <v>1413</v>
      </c>
      <c r="E207" s="1015">
        <v>1</v>
      </c>
      <c r="G207" s="694">
        <f t="shared" si="11"/>
        <v>0</v>
      </c>
    </row>
    <row r="208" spans="1:7" ht="15">
      <c r="A208" s="737" t="s">
        <v>1697</v>
      </c>
      <c r="B208" s="791"/>
      <c r="C208" s="765"/>
      <c r="G208" s="694"/>
    </row>
    <row r="209" spans="1:7" ht="25.5">
      <c r="A209" s="737" t="s">
        <v>1698</v>
      </c>
      <c r="C209" s="788" t="s">
        <v>1506</v>
      </c>
      <c r="D209" s="731" t="s">
        <v>699</v>
      </c>
      <c r="E209" s="1016">
        <v>4</v>
      </c>
      <c r="G209" s="694">
        <f t="shared" si="11"/>
        <v>0</v>
      </c>
    </row>
    <row r="210" spans="1:7" ht="15">
      <c r="A210" s="737" t="s">
        <v>1699</v>
      </c>
      <c r="C210" s="788" t="s">
        <v>1507</v>
      </c>
      <c r="D210" s="789" t="s">
        <v>703</v>
      </c>
      <c r="E210" s="1015">
        <v>2</v>
      </c>
      <c r="G210" s="694">
        <f>E210*F210</f>
        <v>0</v>
      </c>
    </row>
    <row r="211" spans="1:7" ht="15">
      <c r="A211" s="737" t="s">
        <v>1700</v>
      </c>
      <c r="C211" s="788" t="s">
        <v>1508</v>
      </c>
      <c r="D211" s="789" t="s">
        <v>703</v>
      </c>
      <c r="E211" s="1015">
        <v>2</v>
      </c>
      <c r="G211" s="694">
        <f aca="true" t="shared" si="12" ref="G211:G219">E211*F211</f>
        <v>0</v>
      </c>
    </row>
    <row r="212" spans="1:7" ht="15">
      <c r="A212" s="737" t="s">
        <v>1701</v>
      </c>
      <c r="C212" s="788" t="s">
        <v>1509</v>
      </c>
      <c r="D212" s="789" t="s">
        <v>703</v>
      </c>
      <c r="E212" s="1015">
        <v>4</v>
      </c>
      <c r="G212" s="694">
        <f t="shared" si="12"/>
        <v>0</v>
      </c>
    </row>
    <row r="213" spans="1:7" ht="25.5">
      <c r="A213" s="737" t="s">
        <v>1702</v>
      </c>
      <c r="C213" s="788" t="s">
        <v>1510</v>
      </c>
      <c r="D213" s="789" t="s">
        <v>703</v>
      </c>
      <c r="E213" s="1015">
        <v>5</v>
      </c>
      <c r="G213" s="694">
        <f t="shared" si="12"/>
        <v>0</v>
      </c>
    </row>
    <row r="214" spans="1:7" ht="38.25">
      <c r="A214" s="737" t="s">
        <v>1703</v>
      </c>
      <c r="C214" s="788" t="s">
        <v>1511</v>
      </c>
      <c r="D214" s="789" t="s">
        <v>509</v>
      </c>
      <c r="E214" s="1015">
        <v>1</v>
      </c>
      <c r="G214" s="694">
        <f t="shared" si="12"/>
        <v>0</v>
      </c>
    </row>
    <row r="215" spans="1:7" ht="25.5">
      <c r="A215" s="737" t="s">
        <v>1704</v>
      </c>
      <c r="C215" s="788" t="s">
        <v>1512</v>
      </c>
      <c r="D215" s="789" t="s">
        <v>703</v>
      </c>
      <c r="E215" s="1015">
        <v>1</v>
      </c>
      <c r="G215" s="694">
        <f t="shared" si="12"/>
        <v>0</v>
      </c>
    </row>
    <row r="216" spans="1:7" ht="38.25">
      <c r="A216" s="737" t="s">
        <v>1705</v>
      </c>
      <c r="C216" s="788" t="s">
        <v>1513</v>
      </c>
      <c r="D216" s="731" t="s">
        <v>509</v>
      </c>
      <c r="E216" s="1016">
        <v>1</v>
      </c>
      <c r="G216" s="694">
        <f t="shared" si="12"/>
        <v>0</v>
      </c>
    </row>
    <row r="217" spans="1:7" ht="15">
      <c r="A217" s="737" t="s">
        <v>1706</v>
      </c>
      <c r="C217" s="788" t="s">
        <v>1514</v>
      </c>
      <c r="G217" s="694">
        <f t="shared" si="12"/>
        <v>0</v>
      </c>
    </row>
    <row r="218" spans="1:7" ht="15">
      <c r="A218" s="782"/>
      <c r="B218" s="783"/>
      <c r="C218" s="784"/>
      <c r="D218" s="755"/>
      <c r="F218" s="755"/>
      <c r="G218" s="694"/>
    </row>
    <row r="219" spans="1:7" ht="45">
      <c r="A219" s="790" t="s">
        <v>373</v>
      </c>
      <c r="B219" s="787">
        <v>1657739</v>
      </c>
      <c r="C219" s="693" t="s">
        <v>1515</v>
      </c>
      <c r="D219" s="693" t="s">
        <v>506</v>
      </c>
      <c r="E219" s="1012">
        <v>1</v>
      </c>
      <c r="F219" s="693"/>
      <c r="G219" s="694">
        <f t="shared" si="12"/>
        <v>0</v>
      </c>
    </row>
    <row r="220" spans="2:7" ht="15">
      <c r="B220" s="794"/>
      <c r="C220" s="765"/>
      <c r="G220" s="694"/>
    </row>
    <row r="221" spans="1:7" ht="63.75">
      <c r="A221" s="737" t="s">
        <v>1707</v>
      </c>
      <c r="C221" s="788" t="s">
        <v>1516</v>
      </c>
      <c r="D221" s="789" t="s">
        <v>509</v>
      </c>
      <c r="E221" s="1015">
        <v>1</v>
      </c>
      <c r="G221" s="694">
        <f aca="true" t="shared" si="13" ref="G221:G237">E221*F221</f>
        <v>0</v>
      </c>
    </row>
    <row r="222" spans="1:7" ht="25.5">
      <c r="A222" s="737" t="s">
        <v>1708</v>
      </c>
      <c r="C222" s="788" t="s">
        <v>1517</v>
      </c>
      <c r="D222" s="789" t="s">
        <v>703</v>
      </c>
      <c r="E222" s="1015">
        <v>1</v>
      </c>
      <c r="G222" s="694">
        <f t="shared" si="13"/>
        <v>0</v>
      </c>
    </row>
    <row r="223" spans="1:7" ht="15">
      <c r="A223" s="737" t="s">
        <v>1709</v>
      </c>
      <c r="C223" s="788" t="s">
        <v>620</v>
      </c>
      <c r="D223" s="789" t="s">
        <v>703</v>
      </c>
      <c r="E223" s="1015">
        <v>1</v>
      </c>
      <c r="G223" s="694">
        <f t="shared" si="13"/>
        <v>0</v>
      </c>
    </row>
    <row r="224" spans="1:7" ht="15">
      <c r="A224" s="737" t="s">
        <v>1710</v>
      </c>
      <c r="C224" s="788" t="s">
        <v>621</v>
      </c>
      <c r="D224" s="789" t="s">
        <v>703</v>
      </c>
      <c r="E224" s="1015">
        <v>1</v>
      </c>
      <c r="G224" s="694">
        <f t="shared" si="13"/>
        <v>0</v>
      </c>
    </row>
    <row r="225" spans="1:7" ht="15">
      <c r="A225" s="737" t="s">
        <v>1711</v>
      </c>
      <c r="C225" s="788" t="s">
        <v>622</v>
      </c>
      <c r="D225" s="789" t="s">
        <v>703</v>
      </c>
      <c r="E225" s="1015">
        <v>1</v>
      </c>
      <c r="G225" s="694">
        <f t="shared" si="13"/>
        <v>0</v>
      </c>
    </row>
    <row r="226" spans="1:7" ht="15">
      <c r="A226" s="737" t="s">
        <v>1712</v>
      </c>
      <c r="C226" s="788" t="s">
        <v>623</v>
      </c>
      <c r="D226" s="789" t="s">
        <v>703</v>
      </c>
      <c r="E226" s="1015">
        <v>1</v>
      </c>
      <c r="G226" s="694">
        <f t="shared" si="13"/>
        <v>0</v>
      </c>
    </row>
    <row r="227" spans="1:7" ht="15">
      <c r="A227" s="737" t="s">
        <v>1713</v>
      </c>
      <c r="C227" s="788" t="s">
        <v>624</v>
      </c>
      <c r="D227" s="789" t="s">
        <v>703</v>
      </c>
      <c r="E227" s="1015">
        <v>1</v>
      </c>
      <c r="G227" s="694">
        <f t="shared" si="13"/>
        <v>0</v>
      </c>
    </row>
    <row r="228" spans="1:7" ht="15">
      <c r="A228" s="737" t="s">
        <v>1714</v>
      </c>
      <c r="C228" s="788" t="s">
        <v>625</v>
      </c>
      <c r="D228" s="789" t="s">
        <v>703</v>
      </c>
      <c r="E228" s="1015">
        <v>3</v>
      </c>
      <c r="G228" s="694">
        <f t="shared" si="13"/>
        <v>0</v>
      </c>
    </row>
    <row r="229" spans="1:7" ht="15">
      <c r="A229" s="737" t="s">
        <v>1715</v>
      </c>
      <c r="C229" s="788" t="s">
        <v>626</v>
      </c>
      <c r="D229" s="789" t="s">
        <v>703</v>
      </c>
      <c r="E229" s="1015">
        <v>1</v>
      </c>
      <c r="G229" s="694">
        <f t="shared" si="13"/>
        <v>0</v>
      </c>
    </row>
    <row r="230" spans="1:7" ht="15">
      <c r="A230" s="737" t="s">
        <v>1716</v>
      </c>
      <c r="C230" s="788" t="s">
        <v>628</v>
      </c>
      <c r="D230" s="789" t="s">
        <v>703</v>
      </c>
      <c r="E230" s="1015">
        <v>2</v>
      </c>
      <c r="G230" s="694">
        <f t="shared" si="13"/>
        <v>0</v>
      </c>
    </row>
    <row r="231" spans="1:7" ht="15">
      <c r="A231" s="737" t="s">
        <v>1717</v>
      </c>
      <c r="C231" s="788" t="s">
        <v>629</v>
      </c>
      <c r="D231" s="789" t="s">
        <v>703</v>
      </c>
      <c r="E231" s="1015">
        <v>2</v>
      </c>
      <c r="G231" s="694">
        <f t="shared" si="13"/>
        <v>0</v>
      </c>
    </row>
    <row r="232" spans="1:7" ht="15">
      <c r="A232" s="737" t="s">
        <v>1718</v>
      </c>
      <c r="C232" s="788" t="s">
        <v>630</v>
      </c>
      <c r="D232" s="789" t="s">
        <v>703</v>
      </c>
      <c r="E232" s="1015">
        <v>2</v>
      </c>
      <c r="G232" s="694">
        <f t="shared" si="13"/>
        <v>0</v>
      </c>
    </row>
    <row r="233" spans="1:7" ht="15">
      <c r="A233" s="737" t="s">
        <v>1719</v>
      </c>
      <c r="C233" s="788" t="s">
        <v>631</v>
      </c>
      <c r="D233" s="789" t="s">
        <v>703</v>
      </c>
      <c r="E233" s="1015">
        <v>1</v>
      </c>
      <c r="G233" s="694">
        <f t="shared" si="13"/>
        <v>0</v>
      </c>
    </row>
    <row r="234" spans="1:7" ht="15">
      <c r="A234" s="737" t="s">
        <v>1720</v>
      </c>
      <c r="C234" s="788" t="s">
        <v>1518</v>
      </c>
      <c r="D234" s="789" t="s">
        <v>703</v>
      </c>
      <c r="E234" s="1015">
        <v>1</v>
      </c>
      <c r="G234" s="694">
        <f t="shared" si="13"/>
        <v>0</v>
      </c>
    </row>
    <row r="235" spans="1:7" ht="25.5">
      <c r="A235" s="737" t="s">
        <v>1721</v>
      </c>
      <c r="C235" s="788" t="s">
        <v>633</v>
      </c>
      <c r="D235" s="789" t="s">
        <v>703</v>
      </c>
      <c r="E235" s="1015">
        <v>6</v>
      </c>
      <c r="G235" s="694">
        <f t="shared" si="13"/>
        <v>0</v>
      </c>
    </row>
    <row r="236" spans="1:7" ht="25.5">
      <c r="A236" s="737" t="s">
        <v>1722</v>
      </c>
      <c r="C236" s="788" t="s">
        <v>634</v>
      </c>
      <c r="D236" s="789" t="s">
        <v>703</v>
      </c>
      <c r="E236" s="1015">
        <v>14</v>
      </c>
      <c r="G236" s="694">
        <f t="shared" si="13"/>
        <v>0</v>
      </c>
    </row>
    <row r="237" spans="1:7" ht="25.5">
      <c r="A237" s="737" t="s">
        <v>1723</v>
      </c>
      <c r="C237" s="788" t="s">
        <v>635</v>
      </c>
      <c r="D237" s="789" t="s">
        <v>703</v>
      </c>
      <c r="E237" s="1015">
        <v>4</v>
      </c>
      <c r="G237" s="694">
        <f t="shared" si="13"/>
        <v>0</v>
      </c>
    </row>
    <row r="238" spans="1:7" ht="25.5">
      <c r="A238" s="737" t="s">
        <v>1724</v>
      </c>
      <c r="C238" s="788" t="s">
        <v>637</v>
      </c>
      <c r="D238" s="789" t="s">
        <v>703</v>
      </c>
      <c r="E238" s="1015">
        <v>1</v>
      </c>
      <c r="G238" s="694">
        <f>E238*F238</f>
        <v>0</v>
      </c>
    </row>
    <row r="239" spans="1:7" ht="25.5">
      <c r="A239" s="737" t="s">
        <v>1725</v>
      </c>
      <c r="C239" s="788" t="s">
        <v>1456</v>
      </c>
      <c r="D239" s="789" t="s">
        <v>703</v>
      </c>
      <c r="E239" s="1015">
        <v>1</v>
      </c>
      <c r="G239" s="694">
        <f aca="true" t="shared" si="14" ref="G239:G248">E239*F239</f>
        <v>0</v>
      </c>
    </row>
    <row r="240" spans="1:7" ht="15">
      <c r="A240" s="737" t="s">
        <v>1726</v>
      </c>
      <c r="C240" s="788" t="s">
        <v>1519</v>
      </c>
      <c r="D240" s="789" t="s">
        <v>703</v>
      </c>
      <c r="E240" s="1015">
        <v>1</v>
      </c>
      <c r="G240" s="694">
        <f t="shared" si="14"/>
        <v>0</v>
      </c>
    </row>
    <row r="241" spans="1:7" ht="25.5">
      <c r="A241" s="737" t="s">
        <v>1727</v>
      </c>
      <c r="C241" s="788" t="s">
        <v>1520</v>
      </c>
      <c r="D241" s="789" t="s">
        <v>703</v>
      </c>
      <c r="E241" s="1015">
        <v>2</v>
      </c>
      <c r="G241" s="694">
        <f t="shared" si="14"/>
        <v>0</v>
      </c>
    </row>
    <row r="242" spans="1:7" ht="25.5">
      <c r="A242" s="737" t="s">
        <v>1728</v>
      </c>
      <c r="C242" s="788" t="s">
        <v>1521</v>
      </c>
      <c r="D242" s="789" t="s">
        <v>703</v>
      </c>
      <c r="E242" s="1015">
        <v>4</v>
      </c>
      <c r="G242" s="694">
        <f t="shared" si="14"/>
        <v>0</v>
      </c>
    </row>
    <row r="243" spans="1:7" ht="25.5">
      <c r="A243" s="737" t="s">
        <v>1729</v>
      </c>
      <c r="C243" s="788" t="s">
        <v>1522</v>
      </c>
      <c r="D243" s="789" t="s">
        <v>703</v>
      </c>
      <c r="E243" s="1015">
        <v>2</v>
      </c>
      <c r="G243" s="694">
        <f t="shared" si="14"/>
        <v>0</v>
      </c>
    </row>
    <row r="244" spans="1:7" ht="25.5">
      <c r="A244" s="737" t="s">
        <v>1730</v>
      </c>
      <c r="C244" s="788" t="s">
        <v>1523</v>
      </c>
      <c r="D244" s="789" t="s">
        <v>703</v>
      </c>
      <c r="E244" s="1015">
        <v>2</v>
      </c>
      <c r="G244" s="694">
        <f t="shared" si="14"/>
        <v>0</v>
      </c>
    </row>
    <row r="245" spans="1:7" ht="25.5">
      <c r="A245" s="737" t="s">
        <v>1731</v>
      </c>
      <c r="C245" s="788" t="s">
        <v>1524</v>
      </c>
      <c r="D245" s="789" t="s">
        <v>703</v>
      </c>
      <c r="E245" s="1015">
        <v>2</v>
      </c>
      <c r="G245" s="694">
        <f t="shared" si="14"/>
        <v>0</v>
      </c>
    </row>
    <row r="246" spans="1:7" ht="15">
      <c r="A246" s="737" t="s">
        <v>1732</v>
      </c>
      <c r="C246" s="788" t="s">
        <v>1467</v>
      </c>
      <c r="D246" s="789" t="s">
        <v>703</v>
      </c>
      <c r="E246" s="1015">
        <v>1</v>
      </c>
      <c r="G246" s="694">
        <f t="shared" si="14"/>
        <v>0</v>
      </c>
    </row>
    <row r="247" spans="1:7" ht="15">
      <c r="A247" s="737" t="s">
        <v>1733</v>
      </c>
      <c r="C247" s="788" t="s">
        <v>1468</v>
      </c>
      <c r="D247" s="789" t="s">
        <v>703</v>
      </c>
      <c r="E247" s="1015">
        <v>1</v>
      </c>
      <c r="G247" s="694">
        <f t="shared" si="14"/>
        <v>0</v>
      </c>
    </row>
    <row r="248" spans="1:7" ht="25.5">
      <c r="A248" s="737" t="s">
        <v>1734</v>
      </c>
      <c r="C248" s="788" t="s">
        <v>1469</v>
      </c>
      <c r="D248" s="789" t="s">
        <v>703</v>
      </c>
      <c r="E248" s="1015">
        <v>1</v>
      </c>
      <c r="G248" s="694">
        <f t="shared" si="14"/>
        <v>0</v>
      </c>
    </row>
    <row r="249" spans="1:7" ht="15">
      <c r="A249" s="737" t="s">
        <v>1735</v>
      </c>
      <c r="C249" s="788" t="s">
        <v>1470</v>
      </c>
      <c r="D249" s="789" t="s">
        <v>703</v>
      </c>
      <c r="E249" s="1015">
        <v>2</v>
      </c>
      <c r="G249" s="694">
        <f>E249*F249</f>
        <v>0</v>
      </c>
    </row>
    <row r="250" spans="1:7" ht="15">
      <c r="A250" s="737" t="s">
        <v>1505</v>
      </c>
      <c r="C250" s="788"/>
      <c r="G250" s="694"/>
    </row>
    <row r="251" spans="1:7" ht="15">
      <c r="A251" s="737" t="s">
        <v>1736</v>
      </c>
      <c r="C251" s="788" t="s">
        <v>1471</v>
      </c>
      <c r="D251" s="789" t="s">
        <v>703</v>
      </c>
      <c r="E251" s="1015">
        <v>2</v>
      </c>
      <c r="G251" s="694">
        <f aca="true" t="shared" si="15" ref="G251:G313">E251*F251</f>
        <v>0</v>
      </c>
    </row>
    <row r="252" spans="1:7" ht="15">
      <c r="A252" s="737" t="s">
        <v>1737</v>
      </c>
      <c r="C252" s="788" t="s">
        <v>1472</v>
      </c>
      <c r="D252" s="789" t="s">
        <v>703</v>
      </c>
      <c r="E252" s="1015">
        <v>2</v>
      </c>
      <c r="G252" s="694">
        <f t="shared" si="15"/>
        <v>0</v>
      </c>
    </row>
    <row r="253" spans="1:7" ht="15">
      <c r="A253" s="737" t="s">
        <v>1738</v>
      </c>
      <c r="C253" s="788" t="s">
        <v>1473</v>
      </c>
      <c r="D253" s="789" t="s">
        <v>703</v>
      </c>
      <c r="E253" s="1015">
        <v>4</v>
      </c>
      <c r="G253" s="694">
        <f t="shared" si="15"/>
        <v>0</v>
      </c>
    </row>
    <row r="254" spans="1:7" ht="15">
      <c r="A254" s="737" t="s">
        <v>1739</v>
      </c>
      <c r="C254" s="788" t="s">
        <v>1475</v>
      </c>
      <c r="D254" s="789" t="s">
        <v>703</v>
      </c>
      <c r="E254" s="1015">
        <v>5</v>
      </c>
      <c r="G254" s="694">
        <f t="shared" si="15"/>
        <v>0</v>
      </c>
    </row>
    <row r="255" spans="1:7" ht="15">
      <c r="A255" s="737" t="s">
        <v>1740</v>
      </c>
      <c r="C255" s="788" t="s">
        <v>1477</v>
      </c>
      <c r="D255" s="789" t="s">
        <v>703</v>
      </c>
      <c r="E255" s="1015">
        <v>1</v>
      </c>
      <c r="G255" s="694">
        <f t="shared" si="15"/>
        <v>0</v>
      </c>
    </row>
    <row r="256" spans="1:7" ht="25.5">
      <c r="A256" s="737" t="s">
        <v>1741</v>
      </c>
      <c r="C256" s="788" t="s">
        <v>1478</v>
      </c>
      <c r="D256" s="789" t="s">
        <v>703</v>
      </c>
      <c r="E256" s="1015">
        <v>1</v>
      </c>
      <c r="G256" s="694">
        <f t="shared" si="15"/>
        <v>0</v>
      </c>
    </row>
    <row r="257" spans="1:7" ht="15">
      <c r="A257" s="737" t="s">
        <v>1742</v>
      </c>
      <c r="C257" s="788" t="s">
        <v>1479</v>
      </c>
      <c r="D257" s="789" t="s">
        <v>703</v>
      </c>
      <c r="E257" s="1015">
        <v>1</v>
      </c>
      <c r="G257" s="694">
        <f t="shared" si="15"/>
        <v>0</v>
      </c>
    </row>
    <row r="258" spans="1:7" ht="15">
      <c r="A258" s="737" t="s">
        <v>1743</v>
      </c>
      <c r="C258" s="788" t="s">
        <v>1525</v>
      </c>
      <c r="D258" s="789" t="s">
        <v>703</v>
      </c>
      <c r="E258" s="1015">
        <v>1</v>
      </c>
      <c r="G258" s="694">
        <f t="shared" si="15"/>
        <v>0</v>
      </c>
    </row>
    <row r="259" spans="1:7" ht="15">
      <c r="A259" s="737" t="s">
        <v>1744</v>
      </c>
      <c r="C259" s="788" t="s">
        <v>1526</v>
      </c>
      <c r="D259" s="789" t="s">
        <v>703</v>
      </c>
      <c r="E259" s="1015">
        <v>4</v>
      </c>
      <c r="G259" s="694">
        <f t="shared" si="15"/>
        <v>0</v>
      </c>
    </row>
    <row r="260" spans="1:7" ht="15">
      <c r="A260" s="737" t="s">
        <v>1745</v>
      </c>
      <c r="C260" s="788" t="s">
        <v>1482</v>
      </c>
      <c r="D260" s="789" t="s">
        <v>703</v>
      </c>
      <c r="E260" s="1015">
        <v>59</v>
      </c>
      <c r="G260" s="694">
        <f t="shared" si="15"/>
        <v>0</v>
      </c>
    </row>
    <row r="261" spans="1:7" ht="15">
      <c r="A261" s="737" t="s">
        <v>1749</v>
      </c>
      <c r="C261" s="788" t="s">
        <v>1527</v>
      </c>
      <c r="D261" s="789" t="s">
        <v>703</v>
      </c>
      <c r="E261" s="1015">
        <v>14</v>
      </c>
      <c r="G261" s="694">
        <f t="shared" si="15"/>
        <v>0</v>
      </c>
    </row>
    <row r="262" spans="1:7" ht="15">
      <c r="A262" s="737" t="s">
        <v>1746</v>
      </c>
      <c r="C262" s="788" t="s">
        <v>1484</v>
      </c>
      <c r="D262" s="789" t="s">
        <v>703</v>
      </c>
      <c r="E262" s="1015">
        <v>5</v>
      </c>
      <c r="G262" s="694">
        <f t="shared" si="15"/>
        <v>0</v>
      </c>
    </row>
    <row r="263" spans="1:7" ht="25.5">
      <c r="A263" s="737" t="s">
        <v>1747</v>
      </c>
      <c r="C263" s="788" t="s">
        <v>1485</v>
      </c>
      <c r="D263" s="789" t="s">
        <v>1413</v>
      </c>
      <c r="E263" s="1015">
        <v>1</v>
      </c>
      <c r="G263" s="694">
        <f t="shared" si="15"/>
        <v>0</v>
      </c>
    </row>
    <row r="264" spans="1:7" ht="25.5">
      <c r="A264" s="737" t="s">
        <v>1748</v>
      </c>
      <c r="C264" s="788" t="s">
        <v>1528</v>
      </c>
      <c r="D264" s="789" t="s">
        <v>703</v>
      </c>
      <c r="E264" s="1015">
        <v>1</v>
      </c>
      <c r="G264" s="694">
        <f t="shared" si="15"/>
        <v>0</v>
      </c>
    </row>
    <row r="265" spans="1:7" ht="15">
      <c r="A265" s="737" t="s">
        <v>1750</v>
      </c>
      <c r="C265" s="788" t="s">
        <v>1502</v>
      </c>
      <c r="D265" s="789" t="s">
        <v>703</v>
      </c>
      <c r="E265" s="1015">
        <v>6</v>
      </c>
      <c r="G265" s="694">
        <f t="shared" si="15"/>
        <v>0</v>
      </c>
    </row>
    <row r="266" spans="1:7" ht="15">
      <c r="A266" s="737" t="s">
        <v>1751</v>
      </c>
      <c r="C266" s="788" t="s">
        <v>1503</v>
      </c>
      <c r="D266" s="789" t="s">
        <v>703</v>
      </c>
      <c r="E266" s="1015">
        <v>4</v>
      </c>
      <c r="G266" s="694">
        <f t="shared" si="15"/>
        <v>0</v>
      </c>
    </row>
    <row r="267" spans="1:7" ht="15.75" customHeight="1">
      <c r="A267" s="737" t="s">
        <v>1752</v>
      </c>
      <c r="C267" s="788" t="s">
        <v>1504</v>
      </c>
      <c r="D267" s="789" t="s">
        <v>1413</v>
      </c>
      <c r="E267" s="1015">
        <v>1</v>
      </c>
      <c r="G267" s="694">
        <f t="shared" si="15"/>
        <v>0</v>
      </c>
    </row>
    <row r="268" spans="1:7" ht="15" hidden="1">
      <c r="A268" s="737" t="s">
        <v>1753</v>
      </c>
      <c r="C268" s="788"/>
      <c r="G268" s="694">
        <f t="shared" si="15"/>
        <v>0</v>
      </c>
    </row>
    <row r="269" spans="1:7" ht="15" hidden="1">
      <c r="A269" s="737" t="s">
        <v>1754</v>
      </c>
      <c r="C269" s="788"/>
      <c r="G269" s="694">
        <f t="shared" si="15"/>
        <v>0</v>
      </c>
    </row>
    <row r="270" spans="1:7" ht="15" hidden="1">
      <c r="A270" s="737" t="s">
        <v>1755</v>
      </c>
      <c r="C270" s="788"/>
      <c r="G270" s="694">
        <f t="shared" si="15"/>
        <v>0</v>
      </c>
    </row>
    <row r="271" spans="1:7" ht="15" hidden="1">
      <c r="A271" s="737" t="s">
        <v>1756</v>
      </c>
      <c r="C271" s="788"/>
      <c r="G271" s="694">
        <f t="shared" si="15"/>
        <v>0</v>
      </c>
    </row>
    <row r="272" spans="1:7" ht="38.25">
      <c r="A272" s="737" t="s">
        <v>1753</v>
      </c>
      <c r="C272" s="788" t="s">
        <v>1529</v>
      </c>
      <c r="D272" s="731" t="s">
        <v>699</v>
      </c>
      <c r="E272" s="1016">
        <v>20</v>
      </c>
      <c r="G272" s="694">
        <f t="shared" si="15"/>
        <v>0</v>
      </c>
    </row>
    <row r="273" spans="1:7" ht="15">
      <c r="A273" s="782"/>
      <c r="B273" s="783"/>
      <c r="C273" s="784"/>
      <c r="D273" s="755"/>
      <c r="F273" s="755"/>
      <c r="G273" s="694"/>
    </row>
    <row r="274" spans="3:7" ht="15">
      <c r="C274" s="795" t="s">
        <v>1530</v>
      </c>
      <c r="D274" s="796" t="s">
        <v>509</v>
      </c>
      <c r="E274" s="1021">
        <v>1</v>
      </c>
      <c r="G274" s="694">
        <f t="shared" si="15"/>
        <v>0</v>
      </c>
    </row>
    <row r="275" spans="1:7" ht="15">
      <c r="A275" s="797" t="s">
        <v>376</v>
      </c>
      <c r="B275" s="798">
        <v>1657119</v>
      </c>
      <c r="C275" s="719" t="s">
        <v>1531</v>
      </c>
      <c r="D275" s="729" t="s">
        <v>699</v>
      </c>
      <c r="E275" s="1015">
        <v>500</v>
      </c>
      <c r="F275" s="799"/>
      <c r="G275" s="694">
        <f t="shared" si="15"/>
        <v>0</v>
      </c>
    </row>
    <row r="276" spans="1:7" ht="15">
      <c r="A276" s="797" t="s">
        <v>1149</v>
      </c>
      <c r="B276" s="798">
        <v>1657097</v>
      </c>
      <c r="C276" s="719" t="s">
        <v>1532</v>
      </c>
      <c r="D276" s="729" t="s">
        <v>699</v>
      </c>
      <c r="E276" s="1015">
        <v>300</v>
      </c>
      <c r="F276" s="799"/>
      <c r="G276" s="694">
        <f t="shared" si="15"/>
        <v>0</v>
      </c>
    </row>
    <row r="277" spans="1:7" ht="15">
      <c r="A277" s="797" t="s">
        <v>1757</v>
      </c>
      <c r="B277" s="798">
        <v>982555</v>
      </c>
      <c r="C277" s="719" t="s">
        <v>1533</v>
      </c>
      <c r="D277" s="729" t="s">
        <v>699</v>
      </c>
      <c r="E277" s="1015">
        <v>50</v>
      </c>
      <c r="F277" s="799"/>
      <c r="G277" s="694">
        <f t="shared" si="15"/>
        <v>0</v>
      </c>
    </row>
    <row r="278" spans="1:7" ht="15">
      <c r="A278" s="797" t="s">
        <v>1758</v>
      </c>
      <c r="B278" s="798">
        <v>386707</v>
      </c>
      <c r="C278" s="719" t="s">
        <v>1534</v>
      </c>
      <c r="D278" s="729" t="s">
        <v>699</v>
      </c>
      <c r="E278" s="1015">
        <v>100</v>
      </c>
      <c r="F278" s="799"/>
      <c r="G278" s="694">
        <f t="shared" si="15"/>
        <v>0</v>
      </c>
    </row>
    <row r="279" spans="1:7" ht="15">
      <c r="A279" s="797" t="s">
        <v>1759</v>
      </c>
      <c r="B279" s="798">
        <v>386693</v>
      </c>
      <c r="C279" s="719" t="s">
        <v>1535</v>
      </c>
      <c r="D279" s="729" t="s">
        <v>699</v>
      </c>
      <c r="E279" s="1015">
        <v>100</v>
      </c>
      <c r="F279" s="799"/>
      <c r="G279" s="694">
        <f t="shared" si="15"/>
        <v>0</v>
      </c>
    </row>
    <row r="280" spans="1:7" ht="15">
      <c r="A280" s="797" t="s">
        <v>1760</v>
      </c>
      <c r="B280" s="798">
        <v>386650</v>
      </c>
      <c r="C280" s="719" t="s">
        <v>1536</v>
      </c>
      <c r="D280" s="729" t="s">
        <v>699</v>
      </c>
      <c r="E280" s="1015">
        <v>500</v>
      </c>
      <c r="F280" s="799"/>
      <c r="G280" s="694">
        <f t="shared" si="15"/>
        <v>0</v>
      </c>
    </row>
    <row r="281" spans="1:7" ht="15">
      <c r="A281" s="797" t="s">
        <v>1761</v>
      </c>
      <c r="B281" s="798">
        <v>386669</v>
      </c>
      <c r="C281" s="719" t="s">
        <v>1537</v>
      </c>
      <c r="D281" s="729" t="s">
        <v>699</v>
      </c>
      <c r="E281" s="1015">
        <v>100</v>
      </c>
      <c r="F281" s="799"/>
      <c r="G281" s="694">
        <f t="shared" si="15"/>
        <v>0</v>
      </c>
    </row>
    <row r="282" spans="1:7" ht="15">
      <c r="A282" s="797" t="s">
        <v>1762</v>
      </c>
      <c r="B282" s="798">
        <v>386642</v>
      </c>
      <c r="C282" s="719" t="s">
        <v>1538</v>
      </c>
      <c r="D282" s="729" t="s">
        <v>699</v>
      </c>
      <c r="E282" s="1015">
        <v>500</v>
      </c>
      <c r="F282" s="799"/>
      <c r="G282" s="694">
        <f t="shared" si="15"/>
        <v>0</v>
      </c>
    </row>
    <row r="283" spans="1:7" ht="15">
      <c r="A283" s="797" t="s">
        <v>1763</v>
      </c>
      <c r="B283" s="798">
        <v>664286</v>
      </c>
      <c r="C283" s="719" t="s">
        <v>1539</v>
      </c>
      <c r="D283" s="729" t="s">
        <v>699</v>
      </c>
      <c r="E283" s="1015">
        <v>2000</v>
      </c>
      <c r="F283" s="799"/>
      <c r="G283" s="694">
        <f t="shared" si="15"/>
        <v>0</v>
      </c>
    </row>
    <row r="284" spans="1:7" ht="15">
      <c r="A284" s="797" t="s">
        <v>1764</v>
      </c>
      <c r="B284" s="798">
        <v>664251</v>
      </c>
      <c r="C284" s="719" t="s">
        <v>1540</v>
      </c>
      <c r="D284" s="729" t="s">
        <v>699</v>
      </c>
      <c r="E284" s="1015">
        <v>200</v>
      </c>
      <c r="F284" s="799"/>
      <c r="G284" s="694">
        <f t="shared" si="15"/>
        <v>0</v>
      </c>
    </row>
    <row r="285" spans="1:7" ht="15">
      <c r="A285" s="797" t="s">
        <v>1765</v>
      </c>
      <c r="B285" s="798">
        <v>664499</v>
      </c>
      <c r="C285" s="719" t="s">
        <v>1541</v>
      </c>
      <c r="D285" s="729" t="s">
        <v>699</v>
      </c>
      <c r="E285" s="1015">
        <v>250</v>
      </c>
      <c r="F285" s="799"/>
      <c r="G285" s="694">
        <f t="shared" si="15"/>
        <v>0</v>
      </c>
    </row>
    <row r="286" spans="1:7" ht="15">
      <c r="A286" s="797" t="s">
        <v>1766</v>
      </c>
      <c r="B286" s="798">
        <v>777595</v>
      </c>
      <c r="C286" s="719" t="s">
        <v>783</v>
      </c>
      <c r="D286" s="729" t="s">
        <v>699</v>
      </c>
      <c r="E286" s="1015">
        <v>250</v>
      </c>
      <c r="F286" s="799"/>
      <c r="G286" s="694">
        <f t="shared" si="15"/>
        <v>0</v>
      </c>
    </row>
    <row r="287" spans="1:7" ht="15">
      <c r="A287" s="797" t="s">
        <v>1767</v>
      </c>
      <c r="B287" s="798">
        <v>386626</v>
      </c>
      <c r="C287" s="719" t="s">
        <v>784</v>
      </c>
      <c r="D287" s="729" t="s">
        <v>699</v>
      </c>
      <c r="E287" s="1015">
        <v>2500</v>
      </c>
      <c r="F287" s="799"/>
      <c r="G287" s="694">
        <f t="shared" si="15"/>
        <v>0</v>
      </c>
    </row>
    <row r="288" spans="1:7" ht="15">
      <c r="A288" s="797" t="s">
        <v>1768</v>
      </c>
      <c r="B288" s="798">
        <v>756709</v>
      </c>
      <c r="C288" s="719" t="s">
        <v>785</v>
      </c>
      <c r="D288" s="729" t="s">
        <v>699</v>
      </c>
      <c r="E288" s="1015">
        <v>4000</v>
      </c>
      <c r="F288" s="799"/>
      <c r="G288" s="694">
        <f t="shared" si="15"/>
        <v>0</v>
      </c>
    </row>
    <row r="289" spans="1:7" ht="15">
      <c r="A289" s="797" t="s">
        <v>1769</v>
      </c>
      <c r="B289" s="798">
        <v>756628</v>
      </c>
      <c r="C289" s="719" t="s">
        <v>786</v>
      </c>
      <c r="D289" s="729" t="s">
        <v>699</v>
      </c>
      <c r="E289" s="1015">
        <v>1500</v>
      </c>
      <c r="F289" s="799"/>
      <c r="G289" s="694">
        <f t="shared" si="15"/>
        <v>0</v>
      </c>
    </row>
    <row r="290" spans="1:7" ht="15">
      <c r="A290" s="797" t="s">
        <v>1770</v>
      </c>
      <c r="B290" s="798">
        <v>756644</v>
      </c>
      <c r="C290" s="719" t="s">
        <v>787</v>
      </c>
      <c r="D290" s="729" t="s">
        <v>699</v>
      </c>
      <c r="E290" s="1015">
        <v>1500</v>
      </c>
      <c r="F290" s="799"/>
      <c r="G290" s="694">
        <f t="shared" si="15"/>
        <v>0</v>
      </c>
    </row>
    <row r="291" spans="1:7" ht="15">
      <c r="A291" s="797" t="s">
        <v>1771</v>
      </c>
      <c r="B291" s="798">
        <v>739588</v>
      </c>
      <c r="C291" s="719" t="s">
        <v>788</v>
      </c>
      <c r="D291" s="729" t="s">
        <v>699</v>
      </c>
      <c r="E291" s="1015">
        <v>1000</v>
      </c>
      <c r="F291" s="799"/>
      <c r="G291" s="694">
        <f t="shared" si="15"/>
        <v>0</v>
      </c>
    </row>
    <row r="292" spans="1:7" ht="15">
      <c r="A292" s="797" t="s">
        <v>1772</v>
      </c>
      <c r="B292" s="798">
        <v>836435</v>
      </c>
      <c r="C292" s="719" t="s">
        <v>789</v>
      </c>
      <c r="D292" s="729" t="s">
        <v>699</v>
      </c>
      <c r="E292" s="1015">
        <v>1000</v>
      </c>
      <c r="F292" s="799"/>
      <c r="G292" s="694">
        <f t="shared" si="15"/>
        <v>0</v>
      </c>
    </row>
    <row r="293" spans="1:7" ht="15">
      <c r="A293" s="797" t="s">
        <v>1773</v>
      </c>
      <c r="B293" s="798">
        <v>1656813</v>
      </c>
      <c r="C293" s="719" t="s">
        <v>790</v>
      </c>
      <c r="D293" s="729" t="s">
        <v>699</v>
      </c>
      <c r="E293" s="1015">
        <v>50</v>
      </c>
      <c r="F293" s="799"/>
      <c r="G293" s="694">
        <f t="shared" si="15"/>
        <v>0</v>
      </c>
    </row>
    <row r="294" spans="1:7" ht="15">
      <c r="A294" s="797" t="s">
        <v>1774</v>
      </c>
      <c r="B294" s="798">
        <v>766615</v>
      </c>
      <c r="C294" s="719" t="s">
        <v>791</v>
      </c>
      <c r="D294" s="729" t="s">
        <v>699</v>
      </c>
      <c r="E294" s="1015">
        <v>330</v>
      </c>
      <c r="F294" s="799"/>
      <c r="G294" s="694">
        <f t="shared" si="15"/>
        <v>0</v>
      </c>
    </row>
    <row r="295" spans="1:7" ht="15">
      <c r="A295" s="797" t="s">
        <v>1775</v>
      </c>
      <c r="B295" s="798">
        <v>1323814</v>
      </c>
      <c r="C295" s="719" t="s">
        <v>792</v>
      </c>
      <c r="D295" s="729" t="s">
        <v>699</v>
      </c>
      <c r="E295" s="1015">
        <v>90</v>
      </c>
      <c r="F295" s="799"/>
      <c r="G295" s="694">
        <f t="shared" si="15"/>
        <v>0</v>
      </c>
    </row>
    <row r="296" spans="1:7" ht="15">
      <c r="A296" s="797" t="s">
        <v>1776</v>
      </c>
      <c r="B296" s="798">
        <v>777048</v>
      </c>
      <c r="C296" s="719" t="s">
        <v>793</v>
      </c>
      <c r="D296" s="729" t="s">
        <v>699</v>
      </c>
      <c r="E296" s="1015">
        <v>60</v>
      </c>
      <c r="F296" s="799"/>
      <c r="G296" s="694">
        <f t="shared" si="15"/>
        <v>0</v>
      </c>
    </row>
    <row r="297" spans="1:7" ht="15">
      <c r="A297" s="797" t="s">
        <v>1777</v>
      </c>
      <c r="B297" s="798">
        <v>1544802</v>
      </c>
      <c r="C297" s="719" t="s">
        <v>794</v>
      </c>
      <c r="D297" s="729" t="s">
        <v>699</v>
      </c>
      <c r="E297" s="1015">
        <v>300</v>
      </c>
      <c r="F297" s="799"/>
      <c r="G297" s="694">
        <f t="shared" si="15"/>
        <v>0</v>
      </c>
    </row>
    <row r="298" spans="1:7" ht="15">
      <c r="A298" s="797" t="s">
        <v>1778</v>
      </c>
      <c r="B298" s="798">
        <v>963739</v>
      </c>
      <c r="C298" s="719" t="s">
        <v>795</v>
      </c>
      <c r="D298" s="729" t="s">
        <v>699</v>
      </c>
      <c r="E298" s="1015">
        <v>1000</v>
      </c>
      <c r="F298" s="799"/>
      <c r="G298" s="694">
        <f t="shared" si="15"/>
        <v>0</v>
      </c>
    </row>
    <row r="299" spans="1:7" ht="15">
      <c r="A299" s="797" t="s">
        <v>1779</v>
      </c>
      <c r="B299" s="798">
        <v>371378</v>
      </c>
      <c r="C299" s="719" t="s">
        <v>796</v>
      </c>
      <c r="D299" s="729" t="s">
        <v>699</v>
      </c>
      <c r="E299" s="1015">
        <v>500</v>
      </c>
      <c r="F299" s="799"/>
      <c r="G299" s="694">
        <f t="shared" si="15"/>
        <v>0</v>
      </c>
    </row>
    <row r="300" spans="1:7" ht="15">
      <c r="A300" s="797" t="s">
        <v>1780</v>
      </c>
      <c r="B300" s="798">
        <v>579351</v>
      </c>
      <c r="C300" s="719" t="s">
        <v>797</v>
      </c>
      <c r="D300" s="729" t="s">
        <v>889</v>
      </c>
      <c r="E300" s="1015">
        <v>400</v>
      </c>
      <c r="F300" s="799"/>
      <c r="G300" s="694">
        <f t="shared" si="15"/>
        <v>0</v>
      </c>
    </row>
    <row r="301" spans="1:7" ht="15">
      <c r="A301" s="797" t="s">
        <v>1781</v>
      </c>
      <c r="B301" s="798">
        <v>704709</v>
      </c>
      <c r="C301" s="719" t="s">
        <v>798</v>
      </c>
      <c r="D301" s="729" t="s">
        <v>889</v>
      </c>
      <c r="E301" s="1015">
        <v>500</v>
      </c>
      <c r="F301" s="799"/>
      <c r="G301" s="694">
        <f t="shared" si="15"/>
        <v>0</v>
      </c>
    </row>
    <row r="302" spans="1:7" ht="15">
      <c r="A302" s="797" t="s">
        <v>1782</v>
      </c>
      <c r="B302" s="798">
        <v>764345</v>
      </c>
      <c r="C302" s="719" t="s">
        <v>799</v>
      </c>
      <c r="D302" s="729" t="s">
        <v>889</v>
      </c>
      <c r="E302" s="1015">
        <v>1000</v>
      </c>
      <c r="F302" s="799"/>
      <c r="G302" s="694">
        <f t="shared" si="15"/>
        <v>0</v>
      </c>
    </row>
    <row r="303" spans="1:7" ht="15">
      <c r="A303" s="797" t="s">
        <v>1783</v>
      </c>
      <c r="B303" s="798">
        <v>388254</v>
      </c>
      <c r="C303" s="719" t="s">
        <v>800</v>
      </c>
      <c r="D303" s="729" t="s">
        <v>703</v>
      </c>
      <c r="E303" s="1015">
        <v>1000</v>
      </c>
      <c r="F303" s="799"/>
      <c r="G303" s="694">
        <f t="shared" si="15"/>
        <v>0</v>
      </c>
    </row>
    <row r="304" spans="1:7" ht="15">
      <c r="A304" s="797" t="s">
        <v>1784</v>
      </c>
      <c r="B304" s="798">
        <v>862622</v>
      </c>
      <c r="C304" s="719" t="s">
        <v>801</v>
      </c>
      <c r="D304" s="729" t="s">
        <v>703</v>
      </c>
      <c r="E304" s="1015">
        <v>800</v>
      </c>
      <c r="F304" s="799"/>
      <c r="G304" s="694">
        <f t="shared" si="15"/>
        <v>0</v>
      </c>
    </row>
    <row r="305" spans="1:7" ht="15">
      <c r="A305" s="797" t="s">
        <v>1785</v>
      </c>
      <c r="B305" s="798">
        <v>1101897</v>
      </c>
      <c r="C305" s="719" t="s">
        <v>802</v>
      </c>
      <c r="D305" s="729" t="s">
        <v>703</v>
      </c>
      <c r="E305" s="1015">
        <v>5</v>
      </c>
      <c r="F305" s="799"/>
      <c r="G305" s="694">
        <f t="shared" si="15"/>
        <v>0</v>
      </c>
    </row>
    <row r="306" spans="1:7" ht="15">
      <c r="A306" s="797" t="s">
        <v>1786</v>
      </c>
      <c r="B306" s="798">
        <v>1105892</v>
      </c>
      <c r="C306" s="719" t="s">
        <v>803</v>
      </c>
      <c r="D306" s="729" t="s">
        <v>703</v>
      </c>
      <c r="E306" s="1015">
        <v>4</v>
      </c>
      <c r="F306" s="799"/>
      <c r="G306" s="694">
        <f t="shared" si="15"/>
        <v>0</v>
      </c>
    </row>
    <row r="307" spans="1:7" ht="15">
      <c r="A307" s="797" t="s">
        <v>1787</v>
      </c>
      <c r="B307" s="798">
        <v>393665</v>
      </c>
      <c r="C307" s="719" t="s">
        <v>804</v>
      </c>
      <c r="D307" s="729" t="s">
        <v>703</v>
      </c>
      <c r="E307" s="1015">
        <v>4</v>
      </c>
      <c r="F307" s="799"/>
      <c r="G307" s="694">
        <f t="shared" si="15"/>
        <v>0</v>
      </c>
    </row>
    <row r="308" spans="1:7" ht="15">
      <c r="A308" s="797" t="s">
        <v>1788</v>
      </c>
      <c r="B308" s="798">
        <v>1312614</v>
      </c>
      <c r="C308" s="719" t="s">
        <v>805</v>
      </c>
      <c r="D308" s="729" t="s">
        <v>703</v>
      </c>
      <c r="E308" s="1015">
        <v>4</v>
      </c>
      <c r="F308" s="799"/>
      <c r="G308" s="694">
        <f t="shared" si="15"/>
        <v>0</v>
      </c>
    </row>
    <row r="309" spans="1:7" ht="15">
      <c r="A309" s="782"/>
      <c r="B309" s="753"/>
      <c r="C309" s="754"/>
      <c r="D309" s="755"/>
      <c r="F309" s="755"/>
      <c r="G309" s="694"/>
    </row>
    <row r="310" spans="1:7" ht="30">
      <c r="A310" s="800" t="s">
        <v>1789</v>
      </c>
      <c r="B310" s="756">
        <v>1657217</v>
      </c>
      <c r="C310" s="693" t="s">
        <v>806</v>
      </c>
      <c r="D310" s="796" t="s">
        <v>703</v>
      </c>
      <c r="E310" s="1021">
        <v>1</v>
      </c>
      <c r="G310" s="694">
        <f t="shared" si="15"/>
        <v>0</v>
      </c>
    </row>
    <row r="311" spans="1:10" ht="76.5">
      <c r="A311" s="737" t="s">
        <v>1790</v>
      </c>
      <c r="B311" s="757"/>
      <c r="C311" s="762" t="s">
        <v>807</v>
      </c>
      <c r="E311" s="1016">
        <v>1</v>
      </c>
      <c r="G311" s="694">
        <f t="shared" si="15"/>
        <v>0</v>
      </c>
      <c r="J311" s="801"/>
    </row>
    <row r="312" spans="1:7" ht="15">
      <c r="A312" s="737" t="s">
        <v>1791</v>
      </c>
      <c r="C312" s="765" t="s">
        <v>808</v>
      </c>
      <c r="E312" s="1016">
        <v>1</v>
      </c>
      <c r="G312" s="694">
        <f t="shared" si="15"/>
        <v>0</v>
      </c>
    </row>
    <row r="313" spans="1:7" ht="15">
      <c r="A313" s="737" t="s">
        <v>1792</v>
      </c>
      <c r="C313" s="765" t="s">
        <v>809</v>
      </c>
      <c r="E313" s="1016">
        <v>1</v>
      </c>
      <c r="G313" s="694">
        <f t="shared" si="15"/>
        <v>0</v>
      </c>
    </row>
    <row r="314" spans="1:7" ht="15">
      <c r="A314" s="737" t="s">
        <v>1793</v>
      </c>
      <c r="C314" s="765" t="s">
        <v>810</v>
      </c>
      <c r="E314" s="1016">
        <v>1</v>
      </c>
      <c r="G314" s="694">
        <f aca="true" t="shared" si="16" ref="G314:G376">E314*F314</f>
        <v>0</v>
      </c>
    </row>
    <row r="315" spans="1:7" ht="15">
      <c r="A315" s="737" t="s">
        <v>1794</v>
      </c>
      <c r="C315" s="765" t="s">
        <v>811</v>
      </c>
      <c r="E315" s="1016">
        <v>1</v>
      </c>
      <c r="G315" s="694">
        <f t="shared" si="16"/>
        <v>0</v>
      </c>
    </row>
    <row r="316" spans="1:7" ht="15">
      <c r="A316" s="737" t="s">
        <v>1795</v>
      </c>
      <c r="C316" s="765" t="s">
        <v>812</v>
      </c>
      <c r="E316" s="1016">
        <v>1</v>
      </c>
      <c r="G316" s="694">
        <f t="shared" si="16"/>
        <v>0</v>
      </c>
    </row>
    <row r="317" spans="1:7" ht="15">
      <c r="A317" s="737" t="s">
        <v>1796</v>
      </c>
      <c r="C317" s="765" t="s">
        <v>813</v>
      </c>
      <c r="E317" s="1016">
        <v>1</v>
      </c>
      <c r="G317" s="694">
        <f t="shared" si="16"/>
        <v>0</v>
      </c>
    </row>
    <row r="318" spans="1:7" ht="15">
      <c r="A318" s="737" t="s">
        <v>1797</v>
      </c>
      <c r="C318" s="765" t="s">
        <v>814</v>
      </c>
      <c r="E318" s="1016">
        <v>1</v>
      </c>
      <c r="G318" s="694">
        <f t="shared" si="16"/>
        <v>0</v>
      </c>
    </row>
    <row r="319" spans="1:7" ht="15">
      <c r="A319" s="737" t="s">
        <v>1798</v>
      </c>
      <c r="C319" s="765" t="s">
        <v>815</v>
      </c>
      <c r="E319" s="1016">
        <v>1</v>
      </c>
      <c r="G319" s="694">
        <f t="shared" si="16"/>
        <v>0</v>
      </c>
    </row>
    <row r="320" spans="1:7" ht="15">
      <c r="A320" s="737" t="s">
        <v>1799</v>
      </c>
      <c r="C320" s="765" t="s">
        <v>816</v>
      </c>
      <c r="E320" s="1016">
        <v>2</v>
      </c>
      <c r="G320" s="694">
        <f t="shared" si="16"/>
        <v>0</v>
      </c>
    </row>
    <row r="321" spans="1:7" ht="15">
      <c r="A321" s="737" t="s">
        <v>1800</v>
      </c>
      <c r="C321" s="765" t="s">
        <v>817</v>
      </c>
      <c r="E321" s="1016">
        <v>1</v>
      </c>
      <c r="G321" s="694">
        <f t="shared" si="16"/>
        <v>0</v>
      </c>
    </row>
    <row r="322" spans="1:7" ht="15">
      <c r="A322" s="737" t="s">
        <v>1801</v>
      </c>
      <c r="C322" s="765" t="s">
        <v>818</v>
      </c>
      <c r="E322" s="1016">
        <v>1</v>
      </c>
      <c r="G322" s="694">
        <f t="shared" si="16"/>
        <v>0</v>
      </c>
    </row>
    <row r="323" spans="1:7" ht="15">
      <c r="A323" s="737" t="s">
        <v>1802</v>
      </c>
      <c r="C323" s="765" t="s">
        <v>819</v>
      </c>
      <c r="E323" s="1016">
        <v>1</v>
      </c>
      <c r="G323" s="694">
        <f t="shared" si="16"/>
        <v>0</v>
      </c>
    </row>
    <row r="324" spans="1:7" ht="15">
      <c r="A324" s="737" t="s">
        <v>1803</v>
      </c>
      <c r="C324" s="765" t="s">
        <v>820</v>
      </c>
      <c r="E324" s="1016">
        <v>1</v>
      </c>
      <c r="G324" s="694">
        <f t="shared" si="16"/>
        <v>0</v>
      </c>
    </row>
    <row r="325" spans="1:7" ht="15">
      <c r="A325" s="737" t="s">
        <v>1804</v>
      </c>
      <c r="C325" s="765" t="s">
        <v>821</v>
      </c>
      <c r="E325" s="1016">
        <v>1</v>
      </c>
      <c r="G325" s="694">
        <f t="shared" si="16"/>
        <v>0</v>
      </c>
    </row>
    <row r="326" spans="1:7" ht="15">
      <c r="A326" s="737" t="s">
        <v>1805</v>
      </c>
      <c r="C326" s="765" t="s">
        <v>822</v>
      </c>
      <c r="E326" s="1016">
        <v>3</v>
      </c>
      <c r="G326" s="694">
        <f t="shared" si="16"/>
        <v>0</v>
      </c>
    </row>
    <row r="327" spans="1:7" ht="15">
      <c r="A327" s="737" t="s">
        <v>1806</v>
      </c>
      <c r="C327" s="765" t="s">
        <v>823</v>
      </c>
      <c r="E327" s="1016">
        <v>4</v>
      </c>
      <c r="G327" s="694">
        <f t="shared" si="16"/>
        <v>0</v>
      </c>
    </row>
    <row r="328" spans="1:7" ht="15">
      <c r="A328" s="737" t="s">
        <v>1807</v>
      </c>
      <c r="C328" s="765" t="s">
        <v>824</v>
      </c>
      <c r="E328" s="1016">
        <v>5</v>
      </c>
      <c r="G328" s="694">
        <f t="shared" si="16"/>
        <v>0</v>
      </c>
    </row>
    <row r="329" spans="1:7" ht="15">
      <c r="A329" s="737" t="s">
        <v>1808</v>
      </c>
      <c r="C329" s="765" t="s">
        <v>825</v>
      </c>
      <c r="E329" s="1016">
        <v>1</v>
      </c>
      <c r="G329" s="694">
        <f t="shared" si="16"/>
        <v>0</v>
      </c>
    </row>
    <row r="330" spans="1:7" ht="15">
      <c r="A330" s="737" t="s">
        <v>1809</v>
      </c>
      <c r="C330" s="765" t="s">
        <v>891</v>
      </c>
      <c r="E330" s="1016">
        <v>1</v>
      </c>
      <c r="G330" s="694">
        <f t="shared" si="16"/>
        <v>0</v>
      </c>
    </row>
    <row r="331" spans="1:7" ht="15">
      <c r="A331" s="737" t="s">
        <v>1810</v>
      </c>
      <c r="C331" s="765" t="s">
        <v>892</v>
      </c>
      <c r="E331" s="1016">
        <v>1</v>
      </c>
      <c r="G331" s="694">
        <f t="shared" si="16"/>
        <v>0</v>
      </c>
    </row>
    <row r="332" spans="1:7" ht="15">
      <c r="A332" s="737" t="s">
        <v>1811</v>
      </c>
      <c r="C332" s="765" t="s">
        <v>893</v>
      </c>
      <c r="E332" s="1016">
        <v>1</v>
      </c>
      <c r="G332" s="694">
        <f t="shared" si="16"/>
        <v>0</v>
      </c>
    </row>
    <row r="333" spans="1:7" ht="15">
      <c r="A333" s="737" t="s">
        <v>1812</v>
      </c>
      <c r="C333" s="765" t="s">
        <v>894</v>
      </c>
      <c r="E333" s="1016">
        <v>1</v>
      </c>
      <c r="G333" s="694">
        <f t="shared" si="16"/>
        <v>0</v>
      </c>
    </row>
    <row r="334" spans="1:7" ht="15">
      <c r="A334" s="737" t="s">
        <v>1813</v>
      </c>
      <c r="C334" s="765" t="s">
        <v>895</v>
      </c>
      <c r="E334" s="1016">
        <v>1</v>
      </c>
      <c r="G334" s="694">
        <f t="shared" si="16"/>
        <v>0</v>
      </c>
    </row>
    <row r="335" spans="1:7" ht="15">
      <c r="A335" s="737" t="s">
        <v>1814</v>
      </c>
      <c r="C335" s="765" t="s">
        <v>896</v>
      </c>
      <c r="E335" s="1016">
        <v>1</v>
      </c>
      <c r="G335" s="694">
        <f t="shared" si="16"/>
        <v>0</v>
      </c>
    </row>
    <row r="336" spans="1:7" ht="15">
      <c r="A336" s="737" t="s">
        <v>1815</v>
      </c>
      <c r="C336" s="765" t="s">
        <v>897</v>
      </c>
      <c r="E336" s="1016">
        <v>1</v>
      </c>
      <c r="G336" s="694">
        <f t="shared" si="16"/>
        <v>0</v>
      </c>
    </row>
    <row r="337" spans="1:7" ht="15">
      <c r="A337" s="737" t="s">
        <v>1816</v>
      </c>
      <c r="C337" s="765" t="s">
        <v>898</v>
      </c>
      <c r="E337" s="1016">
        <v>1</v>
      </c>
      <c r="G337" s="694">
        <f t="shared" si="16"/>
        <v>0</v>
      </c>
    </row>
    <row r="338" spans="1:7" ht="15">
      <c r="A338" s="737" t="s">
        <v>1817</v>
      </c>
      <c r="C338" s="765" t="s">
        <v>899</v>
      </c>
      <c r="E338" s="1016">
        <v>1</v>
      </c>
      <c r="G338" s="694">
        <f t="shared" si="16"/>
        <v>0</v>
      </c>
    </row>
    <row r="339" spans="1:7" ht="15">
      <c r="A339" s="737" t="s">
        <v>1818</v>
      </c>
      <c r="C339" s="765" t="s">
        <v>900</v>
      </c>
      <c r="E339" s="1016">
        <v>1</v>
      </c>
      <c r="G339" s="694">
        <f t="shared" si="16"/>
        <v>0</v>
      </c>
    </row>
    <row r="340" spans="1:7" ht="15">
      <c r="A340" s="737" t="s">
        <v>1819</v>
      </c>
      <c r="C340" s="765" t="s">
        <v>901</v>
      </c>
      <c r="E340" s="1016">
        <v>1</v>
      </c>
      <c r="G340" s="694">
        <f t="shared" si="16"/>
        <v>0</v>
      </c>
    </row>
    <row r="341" spans="1:7" ht="15">
      <c r="A341" s="737" t="s">
        <v>1820</v>
      </c>
      <c r="C341" s="765" t="s">
        <v>902</v>
      </c>
      <c r="E341" s="1016">
        <v>33</v>
      </c>
      <c r="G341" s="694">
        <f t="shared" si="16"/>
        <v>0</v>
      </c>
    </row>
    <row r="342" spans="1:7" ht="15">
      <c r="A342" s="737" t="s">
        <v>1821</v>
      </c>
      <c r="C342" s="765" t="s">
        <v>903</v>
      </c>
      <c r="E342" s="1016">
        <v>33</v>
      </c>
      <c r="G342" s="694">
        <f t="shared" si="16"/>
        <v>0</v>
      </c>
    </row>
    <row r="343" spans="1:7" ht="15">
      <c r="A343" s="737" t="s">
        <v>1822</v>
      </c>
      <c r="C343" s="765" t="s">
        <v>904</v>
      </c>
      <c r="E343" s="1016">
        <v>1</v>
      </c>
      <c r="G343" s="694">
        <f t="shared" si="16"/>
        <v>0</v>
      </c>
    </row>
    <row r="344" spans="1:7" ht="15">
      <c r="A344" s="737" t="s">
        <v>1823</v>
      </c>
      <c r="C344" s="765" t="s">
        <v>905</v>
      </c>
      <c r="E344" s="1016">
        <v>8</v>
      </c>
      <c r="G344" s="694">
        <f t="shared" si="16"/>
        <v>0</v>
      </c>
    </row>
    <row r="345" spans="1:7" ht="15">
      <c r="A345" s="737" t="s">
        <v>1824</v>
      </c>
      <c r="C345" s="765" t="s">
        <v>906</v>
      </c>
      <c r="E345" s="1016">
        <v>6</v>
      </c>
      <c r="G345" s="694">
        <f t="shared" si="16"/>
        <v>0</v>
      </c>
    </row>
    <row r="346" spans="1:7" ht="15">
      <c r="A346" s="737" t="s">
        <v>1825</v>
      </c>
      <c r="C346" s="765" t="s">
        <v>907</v>
      </c>
      <c r="E346" s="1016">
        <v>1</v>
      </c>
      <c r="G346" s="694">
        <f t="shared" si="16"/>
        <v>0</v>
      </c>
    </row>
    <row r="347" spans="1:7" ht="15">
      <c r="A347" s="737" t="s">
        <v>1826</v>
      </c>
      <c r="C347" s="765" t="s">
        <v>908</v>
      </c>
      <c r="E347" s="1016">
        <v>2</v>
      </c>
      <c r="G347" s="694">
        <f t="shared" si="16"/>
        <v>0</v>
      </c>
    </row>
    <row r="348" spans="1:7" ht="15">
      <c r="A348" s="737" t="s">
        <v>1827</v>
      </c>
      <c r="C348" s="765" t="s">
        <v>909</v>
      </c>
      <c r="E348" s="1016">
        <v>1</v>
      </c>
      <c r="G348" s="694">
        <f t="shared" si="16"/>
        <v>0</v>
      </c>
    </row>
    <row r="349" spans="1:7" ht="15">
      <c r="A349" s="737" t="s">
        <v>1828</v>
      </c>
      <c r="C349" s="765" t="s">
        <v>910</v>
      </c>
      <c r="E349" s="1016">
        <v>1</v>
      </c>
      <c r="G349" s="694">
        <f t="shared" si="16"/>
        <v>0</v>
      </c>
    </row>
    <row r="350" spans="1:7" ht="15">
      <c r="A350" s="737" t="s">
        <v>1829</v>
      </c>
      <c r="C350" s="765" t="s">
        <v>911</v>
      </c>
      <c r="E350" s="1016">
        <v>5</v>
      </c>
      <c r="G350" s="694">
        <f t="shared" si="16"/>
        <v>0</v>
      </c>
    </row>
    <row r="351" spans="1:7" ht="15">
      <c r="A351" s="737" t="s">
        <v>1830</v>
      </c>
      <c r="C351" s="765" t="s">
        <v>912</v>
      </c>
      <c r="E351" s="1016">
        <v>1</v>
      </c>
      <c r="G351" s="694">
        <f t="shared" si="16"/>
        <v>0</v>
      </c>
    </row>
    <row r="352" spans="1:7" ht="15">
      <c r="A352" s="737" t="s">
        <v>1831</v>
      </c>
      <c r="C352" s="765" t="s">
        <v>913</v>
      </c>
      <c r="E352" s="1016">
        <v>105</v>
      </c>
      <c r="G352" s="694">
        <f t="shared" si="16"/>
        <v>0</v>
      </c>
    </row>
    <row r="353" spans="1:7" ht="15">
      <c r="A353" s="737" t="s">
        <v>1832</v>
      </c>
      <c r="C353" s="765" t="s">
        <v>914</v>
      </c>
      <c r="E353" s="1016">
        <v>1</v>
      </c>
      <c r="G353" s="694">
        <f t="shared" si="16"/>
        <v>0</v>
      </c>
    </row>
    <row r="354" spans="1:7" ht="15">
      <c r="A354" s="737" t="s">
        <v>1833</v>
      </c>
      <c r="C354" s="765" t="s">
        <v>911</v>
      </c>
      <c r="E354" s="1016">
        <v>10</v>
      </c>
      <c r="G354" s="694">
        <f t="shared" si="16"/>
        <v>0</v>
      </c>
    </row>
    <row r="355" spans="1:7" ht="15">
      <c r="A355" s="737" t="s">
        <v>1834</v>
      </c>
      <c r="C355" s="765" t="s">
        <v>915</v>
      </c>
      <c r="E355" s="1016">
        <v>1</v>
      </c>
      <c r="G355" s="694">
        <f t="shared" si="16"/>
        <v>0</v>
      </c>
    </row>
    <row r="356" spans="1:7" ht="15">
      <c r="A356" s="737" t="s">
        <v>1835</v>
      </c>
      <c r="C356" s="765" t="s">
        <v>916</v>
      </c>
      <c r="E356" s="1016">
        <v>1</v>
      </c>
      <c r="G356" s="694">
        <f t="shared" si="16"/>
        <v>0</v>
      </c>
    </row>
    <row r="357" spans="1:7" ht="15">
      <c r="A357" s="752"/>
      <c r="B357" s="753"/>
      <c r="C357" s="802"/>
      <c r="D357" s="755"/>
      <c r="F357" s="755"/>
      <c r="G357" s="694"/>
    </row>
    <row r="358" spans="1:7" ht="30">
      <c r="A358" s="800" t="s">
        <v>1836</v>
      </c>
      <c r="B358" s="756">
        <v>1657089</v>
      </c>
      <c r="C358" s="693" t="s">
        <v>917</v>
      </c>
      <c r="D358" s="796" t="s">
        <v>703</v>
      </c>
      <c r="E358" s="1021">
        <v>1</v>
      </c>
      <c r="F358" s="796"/>
      <c r="G358" s="694">
        <f t="shared" si="16"/>
        <v>0</v>
      </c>
    </row>
    <row r="359" spans="1:7" ht="36">
      <c r="A359" s="737" t="s">
        <v>1837</v>
      </c>
      <c r="C359" s="765" t="s">
        <v>918</v>
      </c>
      <c r="E359" s="1016">
        <v>1</v>
      </c>
      <c r="G359" s="694">
        <f t="shared" si="16"/>
        <v>0</v>
      </c>
    </row>
    <row r="360" spans="1:7" ht="15">
      <c r="A360" s="737" t="s">
        <v>1838</v>
      </c>
      <c r="C360" s="765" t="s">
        <v>919</v>
      </c>
      <c r="E360" s="1016">
        <v>1</v>
      </c>
      <c r="G360" s="694">
        <f t="shared" si="16"/>
        <v>0</v>
      </c>
    </row>
    <row r="361" spans="1:7" ht="15">
      <c r="A361" s="737" t="s">
        <v>1839</v>
      </c>
      <c r="C361" s="765" t="s">
        <v>920</v>
      </c>
      <c r="E361" s="1016">
        <v>1</v>
      </c>
      <c r="G361" s="694">
        <f t="shared" si="16"/>
        <v>0</v>
      </c>
    </row>
    <row r="362" spans="1:7" ht="15">
      <c r="A362" s="737" t="s">
        <v>1840</v>
      </c>
      <c r="C362" s="765" t="s">
        <v>921</v>
      </c>
      <c r="E362" s="1016">
        <v>2</v>
      </c>
      <c r="G362" s="694">
        <f t="shared" si="16"/>
        <v>0</v>
      </c>
    </row>
    <row r="363" spans="1:7" ht="15">
      <c r="A363" s="737" t="s">
        <v>1841</v>
      </c>
      <c r="C363" s="765" t="s">
        <v>922</v>
      </c>
      <c r="E363" s="1016">
        <v>2</v>
      </c>
      <c r="G363" s="694">
        <f t="shared" si="16"/>
        <v>0</v>
      </c>
    </row>
    <row r="364" spans="1:7" ht="15">
      <c r="A364" s="737" t="s">
        <v>1842</v>
      </c>
      <c r="C364" s="765" t="s">
        <v>923</v>
      </c>
      <c r="E364" s="1016">
        <v>1</v>
      </c>
      <c r="G364" s="694">
        <f t="shared" si="16"/>
        <v>0</v>
      </c>
    </row>
    <row r="365" spans="1:7" ht="15">
      <c r="A365" s="737" t="s">
        <v>1843</v>
      </c>
      <c r="C365" s="765" t="s">
        <v>924</v>
      </c>
      <c r="E365" s="1016">
        <v>1</v>
      </c>
      <c r="G365" s="694">
        <f t="shared" si="16"/>
        <v>0</v>
      </c>
    </row>
    <row r="366" spans="1:7" ht="15">
      <c r="A366" s="737" t="s">
        <v>1844</v>
      </c>
      <c r="C366" s="765" t="s">
        <v>925</v>
      </c>
      <c r="E366" s="1016">
        <v>1</v>
      </c>
      <c r="G366" s="694">
        <f t="shared" si="16"/>
        <v>0</v>
      </c>
    </row>
    <row r="367" spans="1:7" ht="15">
      <c r="A367" s="737" t="s">
        <v>1845</v>
      </c>
      <c r="C367" s="765" t="s">
        <v>926</v>
      </c>
      <c r="E367" s="1016">
        <v>1</v>
      </c>
      <c r="G367" s="694">
        <f t="shared" si="16"/>
        <v>0</v>
      </c>
    </row>
    <row r="368" spans="1:7" ht="15">
      <c r="A368" s="782"/>
      <c r="B368" s="783"/>
      <c r="C368" s="784"/>
      <c r="D368" s="755"/>
      <c r="F368" s="755"/>
      <c r="G368" s="694"/>
    </row>
    <row r="369" spans="1:7" ht="15">
      <c r="A369" s="800" t="s">
        <v>1846</v>
      </c>
      <c r="B369" s="756">
        <v>1657798</v>
      </c>
      <c r="C369" s="693" t="s">
        <v>927</v>
      </c>
      <c r="D369" s="796" t="s">
        <v>703</v>
      </c>
      <c r="E369" s="1021">
        <v>4</v>
      </c>
      <c r="F369" s="803"/>
      <c r="G369" s="694">
        <f t="shared" si="16"/>
        <v>0</v>
      </c>
    </row>
    <row r="370" spans="1:7" ht="15">
      <c r="A370" s="737" t="s">
        <v>1847</v>
      </c>
      <c r="C370" s="765" t="s">
        <v>928</v>
      </c>
      <c r="E370" s="1016">
        <v>4</v>
      </c>
      <c r="G370" s="694">
        <f t="shared" si="16"/>
        <v>0</v>
      </c>
    </row>
    <row r="371" spans="1:7" ht="15">
      <c r="A371" s="737" t="s">
        <v>1848</v>
      </c>
      <c r="C371" s="765" t="s">
        <v>929</v>
      </c>
      <c r="E371" s="1016">
        <v>2</v>
      </c>
      <c r="G371" s="694">
        <f t="shared" si="16"/>
        <v>0</v>
      </c>
    </row>
    <row r="372" spans="1:7" ht="24">
      <c r="A372" s="737" t="s">
        <v>1849</v>
      </c>
      <c r="C372" s="765" t="s">
        <v>930</v>
      </c>
      <c r="E372" s="1016">
        <v>2</v>
      </c>
      <c r="G372" s="694">
        <f t="shared" si="16"/>
        <v>0</v>
      </c>
    </row>
    <row r="373" spans="1:7" ht="15">
      <c r="A373" s="737" t="s">
        <v>1850</v>
      </c>
      <c r="C373" s="765" t="s">
        <v>931</v>
      </c>
      <c r="E373" s="1016">
        <v>2</v>
      </c>
      <c r="G373" s="694">
        <f t="shared" si="16"/>
        <v>0</v>
      </c>
    </row>
    <row r="374" spans="1:7" ht="15">
      <c r="A374" s="737" t="s">
        <v>1851</v>
      </c>
      <c r="C374" s="765" t="s">
        <v>932</v>
      </c>
      <c r="E374" s="1016">
        <v>4</v>
      </c>
      <c r="G374" s="694">
        <f t="shared" si="16"/>
        <v>0</v>
      </c>
    </row>
    <row r="375" spans="1:7" ht="15">
      <c r="A375" s="737" t="s">
        <v>1852</v>
      </c>
      <c r="C375" s="765" t="s">
        <v>933</v>
      </c>
      <c r="E375" s="1016">
        <v>100</v>
      </c>
      <c r="G375" s="694">
        <f t="shared" si="16"/>
        <v>0</v>
      </c>
    </row>
    <row r="376" spans="1:7" ht="15">
      <c r="A376" s="737" t="s">
        <v>1853</v>
      </c>
      <c r="C376" s="765" t="s">
        <v>934</v>
      </c>
      <c r="D376" s="731" t="s">
        <v>5</v>
      </c>
      <c r="E376" s="1016">
        <v>1</v>
      </c>
      <c r="G376" s="694">
        <f t="shared" si="16"/>
        <v>0</v>
      </c>
    </row>
    <row r="377" spans="1:7" ht="15">
      <c r="A377" s="782"/>
      <c r="B377" s="783"/>
      <c r="C377" s="784"/>
      <c r="D377" s="755"/>
      <c r="F377" s="755"/>
      <c r="G377" s="694"/>
    </row>
    <row r="378" spans="1:7" ht="15">
      <c r="A378" s="800" t="s">
        <v>1854</v>
      </c>
      <c r="B378" s="756">
        <v>1657127</v>
      </c>
      <c r="C378" s="693" t="s">
        <v>935</v>
      </c>
      <c r="D378" s="796" t="s">
        <v>703</v>
      </c>
      <c r="E378" s="1021">
        <v>1</v>
      </c>
      <c r="G378" s="694">
        <f aca="true" t="shared" si="17" ref="G378:G393">E378*F378</f>
        <v>0</v>
      </c>
    </row>
    <row r="379" spans="1:7" ht="15">
      <c r="A379" s="737" t="s">
        <v>1855</v>
      </c>
      <c r="C379" s="688" t="s">
        <v>936</v>
      </c>
      <c r="D379" s="796"/>
      <c r="E379" s="1016">
        <v>1</v>
      </c>
      <c r="G379" s="694">
        <f t="shared" si="17"/>
        <v>0</v>
      </c>
    </row>
    <row r="380" spans="1:7" ht="15">
      <c r="A380" s="782"/>
      <c r="B380" s="783"/>
      <c r="C380" s="784"/>
      <c r="D380" s="804"/>
      <c r="F380" s="755"/>
      <c r="G380" s="694"/>
    </row>
    <row r="381" spans="1:7" ht="15">
      <c r="A381" s="800" t="s">
        <v>1856</v>
      </c>
      <c r="B381" s="756">
        <v>1656783</v>
      </c>
      <c r="C381" s="693" t="s">
        <v>937</v>
      </c>
      <c r="D381" s="796" t="s">
        <v>703</v>
      </c>
      <c r="E381" s="1021">
        <v>1</v>
      </c>
      <c r="G381" s="694">
        <f t="shared" si="17"/>
        <v>0</v>
      </c>
    </row>
    <row r="382" spans="1:7" ht="15">
      <c r="A382" s="737" t="s">
        <v>1857</v>
      </c>
      <c r="C382" s="765" t="s">
        <v>938</v>
      </c>
      <c r="D382" s="796"/>
      <c r="E382" s="1016">
        <v>1</v>
      </c>
      <c r="G382" s="694">
        <f t="shared" si="17"/>
        <v>0</v>
      </c>
    </row>
    <row r="383" spans="1:7" ht="15">
      <c r="A383" s="782"/>
      <c r="B383" s="783"/>
      <c r="C383" s="784"/>
      <c r="D383" s="804"/>
      <c r="F383" s="755"/>
      <c r="G383" s="694"/>
    </row>
    <row r="384" spans="1:7" ht="15">
      <c r="A384" s="800" t="s">
        <v>1858</v>
      </c>
      <c r="B384" s="756">
        <v>1657224</v>
      </c>
      <c r="C384" s="693" t="s">
        <v>939</v>
      </c>
      <c r="D384" s="796" t="s">
        <v>703</v>
      </c>
      <c r="E384" s="1021">
        <v>1</v>
      </c>
      <c r="G384" s="694">
        <f t="shared" si="17"/>
        <v>0</v>
      </c>
    </row>
    <row r="385" spans="1:7" ht="15">
      <c r="A385" s="737" t="s">
        <v>1862</v>
      </c>
      <c r="C385" s="688" t="s">
        <v>940</v>
      </c>
      <c r="D385" s="796"/>
      <c r="E385" s="1016">
        <v>1</v>
      </c>
      <c r="G385" s="694">
        <f t="shared" si="17"/>
        <v>0</v>
      </c>
    </row>
    <row r="386" spans="1:7" ht="15">
      <c r="A386" s="782"/>
      <c r="B386" s="783"/>
      <c r="C386" s="784"/>
      <c r="D386" s="804"/>
      <c r="F386" s="755"/>
      <c r="G386" s="694"/>
    </row>
    <row r="387" spans="1:7" ht="15">
      <c r="A387" s="800" t="s">
        <v>1859</v>
      </c>
      <c r="B387" s="756">
        <v>1657194</v>
      </c>
      <c r="C387" s="693" t="s">
        <v>941</v>
      </c>
      <c r="D387" s="796" t="s">
        <v>703</v>
      </c>
      <c r="E387" s="1021">
        <v>2</v>
      </c>
      <c r="G387" s="694">
        <f t="shared" si="17"/>
        <v>0</v>
      </c>
    </row>
    <row r="388" spans="1:7" ht="15">
      <c r="A388" s="737" t="s">
        <v>1863</v>
      </c>
      <c r="C388" s="688" t="s">
        <v>942</v>
      </c>
      <c r="D388" s="796"/>
      <c r="E388" s="1016">
        <v>2</v>
      </c>
      <c r="G388" s="694">
        <f t="shared" si="17"/>
        <v>0</v>
      </c>
    </row>
    <row r="389" spans="1:7" ht="15">
      <c r="A389" s="782"/>
      <c r="B389" s="783"/>
      <c r="C389" s="784"/>
      <c r="D389" s="804"/>
      <c r="F389" s="755"/>
      <c r="G389" s="694"/>
    </row>
    <row r="390" spans="1:7" ht="15">
      <c r="A390" s="800" t="s">
        <v>1860</v>
      </c>
      <c r="B390" s="756">
        <v>1310062</v>
      </c>
      <c r="C390" s="693" t="s">
        <v>943</v>
      </c>
      <c r="D390" s="796" t="s">
        <v>703</v>
      </c>
      <c r="E390" s="1021">
        <v>2</v>
      </c>
      <c r="G390" s="694">
        <f t="shared" si="17"/>
        <v>0</v>
      </c>
    </row>
    <row r="391" spans="1:7" ht="15">
      <c r="A391" s="737" t="s">
        <v>1864</v>
      </c>
      <c r="C391" s="765" t="s">
        <v>944</v>
      </c>
      <c r="E391" s="1016">
        <v>2</v>
      </c>
      <c r="G391" s="694">
        <f t="shared" si="17"/>
        <v>0</v>
      </c>
    </row>
    <row r="392" spans="1:7" ht="15">
      <c r="A392" s="782"/>
      <c r="B392" s="783"/>
      <c r="C392" s="805"/>
      <c r="D392" s="755"/>
      <c r="F392" s="755"/>
      <c r="G392" s="694"/>
    </row>
    <row r="393" spans="1:7" ht="30">
      <c r="A393" s="800" t="s">
        <v>1861</v>
      </c>
      <c r="B393" s="756">
        <v>9050107</v>
      </c>
      <c r="C393" s="693" t="s">
        <v>945</v>
      </c>
      <c r="D393" s="731" t="s">
        <v>946</v>
      </c>
      <c r="E393" s="1035">
        <v>1</v>
      </c>
      <c r="G393" s="694">
        <f t="shared" si="17"/>
        <v>0</v>
      </c>
    </row>
    <row r="394" spans="1:7" ht="15">
      <c r="A394" s="734" t="s">
        <v>1865</v>
      </c>
      <c r="B394" s="767"/>
      <c r="C394" s="806" t="s">
        <v>947</v>
      </c>
      <c r="G394" s="694"/>
    </row>
    <row r="395" spans="3:7" ht="89.25">
      <c r="C395" s="807" t="s">
        <v>948</v>
      </c>
      <c r="G395" s="694"/>
    </row>
    <row r="396" spans="3:7" ht="39.75">
      <c r="C396" s="808" t="s">
        <v>949</v>
      </c>
      <c r="G396" s="694"/>
    </row>
    <row r="397" spans="3:7" ht="27">
      <c r="C397" s="808" t="s">
        <v>950</v>
      </c>
      <c r="G397" s="694"/>
    </row>
    <row r="398" spans="3:7" ht="15">
      <c r="C398" s="809" t="s">
        <v>951</v>
      </c>
      <c r="G398" s="694"/>
    </row>
    <row r="399" spans="3:7" ht="27">
      <c r="C399" s="810" t="s">
        <v>952</v>
      </c>
      <c r="G399" s="694"/>
    </row>
    <row r="400" spans="3:7" ht="27">
      <c r="C400" s="810" t="s">
        <v>953</v>
      </c>
      <c r="G400" s="694"/>
    </row>
    <row r="401" spans="3:7" ht="27">
      <c r="C401" s="810" t="s">
        <v>954</v>
      </c>
      <c r="G401" s="694"/>
    </row>
    <row r="402" spans="3:7" ht="25.5">
      <c r="C402" s="810" t="s">
        <v>955</v>
      </c>
      <c r="G402" s="694"/>
    </row>
    <row r="403" spans="3:7" ht="25.5">
      <c r="C403" s="810" t="s">
        <v>956</v>
      </c>
      <c r="G403" s="694"/>
    </row>
    <row r="404" spans="3:7" ht="25.5">
      <c r="C404" s="811" t="s">
        <v>957</v>
      </c>
      <c r="G404" s="694"/>
    </row>
    <row r="405" spans="3:7" ht="15">
      <c r="C405" s="809" t="s">
        <v>958</v>
      </c>
      <c r="G405" s="694"/>
    </row>
    <row r="406" spans="3:7" ht="38.25">
      <c r="C406" s="810" t="s">
        <v>959</v>
      </c>
      <c r="G406" s="694"/>
    </row>
    <row r="407" spans="3:7" ht="63.75">
      <c r="C407" s="812" t="s">
        <v>960</v>
      </c>
      <c r="G407" s="694"/>
    </row>
    <row r="408" spans="3:7" ht="25.5">
      <c r="C408" s="813" t="s">
        <v>961</v>
      </c>
      <c r="G408" s="694"/>
    </row>
    <row r="409" spans="3:7" ht="38.25">
      <c r="C409" s="814" t="s">
        <v>962</v>
      </c>
      <c r="G409" s="694"/>
    </row>
    <row r="410" spans="3:7" ht="27">
      <c r="C410" s="814" t="s">
        <v>963</v>
      </c>
      <c r="G410" s="694"/>
    </row>
    <row r="411" spans="3:7" ht="27">
      <c r="C411" s="814" t="s">
        <v>964</v>
      </c>
      <c r="G411" s="694"/>
    </row>
    <row r="412" spans="3:7" ht="25.5">
      <c r="C412" s="814" t="s">
        <v>965</v>
      </c>
      <c r="G412" s="694"/>
    </row>
    <row r="413" spans="3:7" ht="16.5" customHeight="1">
      <c r="C413" s="808" t="s">
        <v>966</v>
      </c>
      <c r="G413" s="694"/>
    </row>
    <row r="414" spans="3:7" ht="15">
      <c r="C414" s="808" t="s">
        <v>1054</v>
      </c>
      <c r="G414" s="694"/>
    </row>
    <row r="415" spans="3:7" ht="15">
      <c r="C415" s="815" t="s">
        <v>1055</v>
      </c>
      <c r="G415" s="694"/>
    </row>
    <row r="416" spans="3:7" ht="15">
      <c r="C416" s="815" t="s">
        <v>1056</v>
      </c>
      <c r="G416" s="694"/>
    </row>
    <row r="417" spans="3:7" ht="15">
      <c r="C417" s="808" t="s">
        <v>1057</v>
      </c>
      <c r="G417" s="694"/>
    </row>
    <row r="418" spans="3:7" ht="15">
      <c r="C418" s="815" t="s">
        <v>1058</v>
      </c>
      <c r="G418" s="694"/>
    </row>
    <row r="419" spans="3:7" ht="15">
      <c r="C419" s="815" t="s">
        <v>1059</v>
      </c>
      <c r="G419" s="694"/>
    </row>
    <row r="420" spans="3:7" ht="25.5">
      <c r="C420" s="815" t="s">
        <v>1060</v>
      </c>
      <c r="G420" s="694"/>
    </row>
    <row r="421" spans="3:7" ht="15">
      <c r="C421" s="815" t="s">
        <v>1061</v>
      </c>
      <c r="G421" s="694"/>
    </row>
    <row r="422" spans="3:7" ht="25.5">
      <c r="C422" s="815" t="s">
        <v>1062</v>
      </c>
      <c r="G422" s="694"/>
    </row>
    <row r="423" spans="3:7" ht="15">
      <c r="C423" s="816" t="s">
        <v>1063</v>
      </c>
      <c r="G423" s="694"/>
    </row>
    <row r="424" spans="1:7" ht="15">
      <c r="A424" s="734" t="s">
        <v>1866</v>
      </c>
      <c r="B424" s="767"/>
      <c r="C424" s="806" t="s">
        <v>1064</v>
      </c>
      <c r="G424" s="694"/>
    </row>
    <row r="425" spans="1:7" s="818" customFormat="1" ht="38.25">
      <c r="A425" s="817"/>
      <c r="C425" s="819" t="s">
        <v>1065</v>
      </c>
      <c r="D425" s="820"/>
      <c r="E425" s="1022"/>
      <c r="F425" s="820"/>
      <c r="G425" s="694"/>
    </row>
    <row r="426" spans="1:7" s="818" customFormat="1" ht="15">
      <c r="A426" s="817"/>
      <c r="C426" s="819" t="s">
        <v>1066</v>
      </c>
      <c r="D426" s="820"/>
      <c r="E426" s="1022"/>
      <c r="F426" s="820"/>
      <c r="G426" s="694"/>
    </row>
    <row r="427" spans="1:7" s="818" customFormat="1" ht="15">
      <c r="A427" s="817"/>
      <c r="C427" s="819" t="s">
        <v>1067</v>
      </c>
      <c r="D427" s="820"/>
      <c r="E427" s="1022"/>
      <c r="F427" s="820"/>
      <c r="G427" s="694"/>
    </row>
    <row r="428" spans="1:7" s="818" customFormat="1" ht="15">
      <c r="A428" s="817"/>
      <c r="C428" s="819" t="s">
        <v>1068</v>
      </c>
      <c r="D428" s="820"/>
      <c r="E428" s="1022"/>
      <c r="F428" s="820"/>
      <c r="G428" s="694"/>
    </row>
    <row r="429" spans="3:7" ht="15">
      <c r="C429" s="688" t="s">
        <v>1069</v>
      </c>
      <c r="G429" s="694"/>
    </row>
    <row r="430" spans="1:7" ht="15">
      <c r="A430" s="734" t="s">
        <v>1867</v>
      </c>
      <c r="B430" s="767"/>
      <c r="C430" s="806" t="s">
        <v>1070</v>
      </c>
      <c r="G430" s="694"/>
    </row>
    <row r="431" spans="3:7" ht="25.5">
      <c r="C431" s="821" t="s">
        <v>1071</v>
      </c>
      <c r="G431" s="694"/>
    </row>
    <row r="432" spans="1:7" ht="24">
      <c r="A432" s="734" t="s">
        <v>1868</v>
      </c>
      <c r="B432" s="767"/>
      <c r="C432" s="806" t="s">
        <v>1072</v>
      </c>
      <c r="G432" s="694"/>
    </row>
    <row r="433" spans="3:7" ht="24">
      <c r="C433" s="688" t="s">
        <v>1073</v>
      </c>
      <c r="G433" s="694"/>
    </row>
    <row r="434" spans="3:7" ht="25.5">
      <c r="C434" s="821" t="s">
        <v>1074</v>
      </c>
      <c r="G434" s="694"/>
    </row>
    <row r="435" spans="3:7" ht="13.5" customHeight="1">
      <c r="C435" s="822" t="s">
        <v>1075</v>
      </c>
      <c r="G435" s="694"/>
    </row>
    <row r="436" spans="3:7" ht="38.25">
      <c r="C436" s="822" t="s">
        <v>1076</v>
      </c>
      <c r="G436" s="694"/>
    </row>
    <row r="437" spans="3:7" ht="25.5">
      <c r="C437" s="821" t="s">
        <v>1077</v>
      </c>
      <c r="G437" s="694"/>
    </row>
    <row r="438" spans="3:7" ht="15">
      <c r="C438" s="688" t="s">
        <v>1078</v>
      </c>
      <c r="G438" s="694"/>
    </row>
    <row r="439" ht="15">
      <c r="G439" s="694"/>
    </row>
    <row r="440" ht="15">
      <c r="G440" s="694"/>
    </row>
    <row r="441" spans="1:7" ht="15">
      <c r="A441" s="800" t="s">
        <v>1869</v>
      </c>
      <c r="B441" s="767"/>
      <c r="C441" s="806" t="s">
        <v>1079</v>
      </c>
      <c r="G441" s="694"/>
    </row>
    <row r="442" spans="1:7" ht="25.5">
      <c r="A442" s="797"/>
      <c r="B442" s="739"/>
      <c r="C442" s="821" t="s">
        <v>1080</v>
      </c>
      <c r="G442" s="694"/>
    </row>
    <row r="443" spans="3:7" ht="38.25">
      <c r="C443" s="821" t="s">
        <v>1081</v>
      </c>
      <c r="G443" s="694"/>
    </row>
    <row r="444" spans="3:7" ht="15">
      <c r="C444" s="821" t="s">
        <v>1082</v>
      </c>
      <c r="G444" s="694"/>
    </row>
    <row r="445" spans="3:7" ht="14.25" customHeight="1">
      <c r="C445" s="821" t="s">
        <v>1083</v>
      </c>
      <c r="G445" s="694"/>
    </row>
    <row r="446" spans="3:7" ht="25.5">
      <c r="C446" s="821" t="s">
        <v>1084</v>
      </c>
      <c r="G446" s="694"/>
    </row>
    <row r="447" spans="3:7" ht="38.25">
      <c r="C447" s="821" t="s">
        <v>1085</v>
      </c>
      <c r="G447" s="694"/>
    </row>
    <row r="448" spans="3:7" ht="25.5">
      <c r="C448" s="821" t="s">
        <v>1086</v>
      </c>
      <c r="G448" s="694"/>
    </row>
    <row r="449" spans="3:7" ht="38.25">
      <c r="C449" s="821" t="s">
        <v>1087</v>
      </c>
      <c r="G449" s="694"/>
    </row>
    <row r="450" spans="3:7" ht="25.5">
      <c r="C450" s="821" t="s">
        <v>1088</v>
      </c>
      <c r="G450" s="694"/>
    </row>
    <row r="451" spans="3:7" ht="25.5">
      <c r="C451" s="821" t="s">
        <v>1089</v>
      </c>
      <c r="G451" s="694"/>
    </row>
    <row r="452" spans="3:7" ht="15">
      <c r="C452" s="821" t="s">
        <v>1090</v>
      </c>
      <c r="G452" s="694"/>
    </row>
    <row r="453" spans="3:7" ht="15">
      <c r="C453" s="821"/>
      <c r="G453" s="694"/>
    </row>
    <row r="454" spans="1:7" ht="15">
      <c r="A454" s="800" t="s">
        <v>1870</v>
      </c>
      <c r="B454" s="767"/>
      <c r="C454" s="823" t="s">
        <v>1091</v>
      </c>
      <c r="G454" s="694"/>
    </row>
    <row r="455" spans="1:7" ht="15">
      <c r="A455" s="800" t="s">
        <v>1871</v>
      </c>
      <c r="B455" s="732"/>
      <c r="C455" s="824" t="s">
        <v>1092</v>
      </c>
      <c r="G455" s="694"/>
    </row>
    <row r="456" spans="3:7" ht="15">
      <c r="C456" s="765" t="s">
        <v>1093</v>
      </c>
      <c r="G456" s="694"/>
    </row>
    <row r="457" spans="3:7" ht="15">
      <c r="C457" s="825" t="s">
        <v>1094</v>
      </c>
      <c r="G457" s="694"/>
    </row>
    <row r="458" spans="3:7" ht="15">
      <c r="C458" s="825" t="s">
        <v>1095</v>
      </c>
      <c r="G458" s="694"/>
    </row>
    <row r="459" spans="3:7" ht="15">
      <c r="C459" s="825" t="s">
        <v>1096</v>
      </c>
      <c r="G459" s="694"/>
    </row>
    <row r="460" spans="3:7" ht="15">
      <c r="C460" s="825" t="s">
        <v>1097</v>
      </c>
      <c r="G460" s="694"/>
    </row>
    <row r="461" spans="3:7" ht="15">
      <c r="C461" s="825" t="s">
        <v>1098</v>
      </c>
      <c r="G461" s="694"/>
    </row>
    <row r="462" spans="3:7" ht="15">
      <c r="C462" s="825" t="s">
        <v>1099</v>
      </c>
      <c r="G462" s="694"/>
    </row>
    <row r="463" spans="3:7" ht="15">
      <c r="C463" s="825" t="s">
        <v>1100</v>
      </c>
      <c r="G463" s="694"/>
    </row>
    <row r="464" spans="3:7" ht="15">
      <c r="C464" s="825" t="s">
        <v>1101</v>
      </c>
      <c r="G464" s="694"/>
    </row>
    <row r="465" spans="3:7" ht="15">
      <c r="C465" s="825" t="s">
        <v>1102</v>
      </c>
      <c r="G465" s="694"/>
    </row>
    <row r="466" spans="3:7" ht="15">
      <c r="C466" s="825" t="s">
        <v>1103</v>
      </c>
      <c r="G466" s="694"/>
    </row>
    <row r="467" spans="3:7" ht="15">
      <c r="C467" s="825" t="s">
        <v>1104</v>
      </c>
      <c r="G467" s="694"/>
    </row>
    <row r="468" spans="3:7" ht="15">
      <c r="C468" s="825" t="s">
        <v>1105</v>
      </c>
      <c r="G468" s="694"/>
    </row>
    <row r="469" spans="3:7" ht="15">
      <c r="C469" s="825" t="s">
        <v>1106</v>
      </c>
      <c r="G469" s="694"/>
    </row>
    <row r="470" spans="3:7" ht="15">
      <c r="C470" s="826" t="s">
        <v>1107</v>
      </c>
      <c r="G470" s="694"/>
    </row>
    <row r="471" spans="1:7" ht="15">
      <c r="A471" s="800" t="s">
        <v>1872</v>
      </c>
      <c r="B471" s="732"/>
      <c r="C471" s="806" t="s">
        <v>1108</v>
      </c>
      <c r="G471" s="694"/>
    </row>
    <row r="472" spans="3:7" ht="15">
      <c r="C472" s="688" t="s">
        <v>1109</v>
      </c>
      <c r="G472" s="694"/>
    </row>
    <row r="473" spans="1:7" s="818" customFormat="1" ht="25.5">
      <c r="A473" s="817"/>
      <c r="C473" s="819" t="s">
        <v>1110</v>
      </c>
      <c r="D473" s="820"/>
      <c r="E473" s="1022"/>
      <c r="F473" s="820"/>
      <c r="G473" s="694"/>
    </row>
    <row r="474" spans="3:7" ht="15">
      <c r="C474" s="827" t="s">
        <v>1111</v>
      </c>
      <c r="G474" s="694"/>
    </row>
    <row r="475" spans="3:7" ht="15">
      <c r="C475" s="688" t="s">
        <v>1112</v>
      </c>
      <c r="G475" s="694"/>
    </row>
    <row r="476" spans="3:7" ht="15">
      <c r="C476" s="827" t="s">
        <v>1113</v>
      </c>
      <c r="G476" s="694"/>
    </row>
    <row r="477" spans="3:7" ht="15">
      <c r="C477" s="827" t="s">
        <v>1114</v>
      </c>
      <c r="G477" s="694"/>
    </row>
    <row r="478" spans="3:7" ht="15">
      <c r="C478" s="827" t="s">
        <v>1115</v>
      </c>
      <c r="G478" s="694"/>
    </row>
    <row r="479" ht="15">
      <c r="G479" s="694"/>
    </row>
    <row r="480" spans="1:7" ht="15">
      <c r="A480" s="800" t="s">
        <v>1873</v>
      </c>
      <c r="B480" s="767"/>
      <c r="C480" s="828" t="s">
        <v>1116</v>
      </c>
      <c r="G480" s="694"/>
    </row>
    <row r="481" spans="3:7" ht="51">
      <c r="C481" s="829" t="s">
        <v>1117</v>
      </c>
      <c r="G481" s="694"/>
    </row>
    <row r="482" spans="3:7" ht="38.25">
      <c r="C482" s="830" t="s">
        <v>1118</v>
      </c>
      <c r="G482" s="694"/>
    </row>
    <row r="483" spans="3:7" ht="17.25" customHeight="1">
      <c r="C483" s="830" t="s">
        <v>1119</v>
      </c>
      <c r="G483" s="694"/>
    </row>
    <row r="484" spans="3:7" ht="25.5">
      <c r="C484" s="830" t="s">
        <v>1120</v>
      </c>
      <c r="G484" s="694"/>
    </row>
    <row r="485" spans="3:7" ht="25.5">
      <c r="C485" s="830" t="s">
        <v>1121</v>
      </c>
      <c r="G485" s="694"/>
    </row>
    <row r="486" spans="3:7" ht="25.5">
      <c r="C486" s="830" t="s">
        <v>1122</v>
      </c>
      <c r="G486" s="694"/>
    </row>
    <row r="487" spans="3:7" ht="15">
      <c r="C487" s="831"/>
      <c r="G487" s="694"/>
    </row>
    <row r="488" spans="1:7" ht="24">
      <c r="A488" s="800" t="s">
        <v>1874</v>
      </c>
      <c r="B488" s="732"/>
      <c r="C488" s="806" t="s">
        <v>1123</v>
      </c>
      <c r="G488" s="694"/>
    </row>
    <row r="489" spans="1:7" ht="24">
      <c r="A489" s="800" t="s">
        <v>1875</v>
      </c>
      <c r="B489" s="732"/>
      <c r="C489" s="806" t="s">
        <v>1124</v>
      </c>
      <c r="G489" s="694"/>
    </row>
    <row r="490" spans="1:7" ht="15">
      <c r="A490" s="800" t="s">
        <v>1876</v>
      </c>
      <c r="B490" s="732"/>
      <c r="C490" s="806" t="s">
        <v>1125</v>
      </c>
      <c r="G490" s="694"/>
    </row>
    <row r="491" spans="1:7" ht="15">
      <c r="A491" s="800" t="s">
        <v>1877</v>
      </c>
      <c r="B491" s="732"/>
      <c r="C491" s="806" t="s">
        <v>1126</v>
      </c>
      <c r="G491" s="694"/>
    </row>
    <row r="492" spans="1:7" ht="15">
      <c r="A492" s="800" t="s">
        <v>1878</v>
      </c>
      <c r="B492" s="732"/>
      <c r="C492" s="806" t="s">
        <v>1127</v>
      </c>
      <c r="G492" s="694"/>
    </row>
    <row r="493" spans="1:7" ht="15">
      <c r="A493" s="800" t="s">
        <v>1879</v>
      </c>
      <c r="B493" s="732"/>
      <c r="C493" s="806" t="s">
        <v>1128</v>
      </c>
      <c r="G493" s="694"/>
    </row>
    <row r="494" spans="1:7" ht="15">
      <c r="A494" s="800" t="s">
        <v>1880</v>
      </c>
      <c r="B494" s="732"/>
      <c r="C494" s="806" t="s">
        <v>1188</v>
      </c>
      <c r="G494" s="694"/>
    </row>
    <row r="495" spans="1:7" ht="15">
      <c r="A495" s="800" t="s">
        <v>1881</v>
      </c>
      <c r="B495" s="732"/>
      <c r="C495" s="806" t="s">
        <v>1189</v>
      </c>
      <c r="G495" s="694"/>
    </row>
    <row r="496" spans="1:7" ht="15">
      <c r="A496" s="832"/>
      <c r="B496" s="833"/>
      <c r="C496" s="834"/>
      <c r="D496" s="833"/>
      <c r="E496" s="1023"/>
      <c r="F496" s="833"/>
      <c r="G496" s="1147"/>
    </row>
    <row r="497" spans="1:7" ht="15.75">
      <c r="A497" s="835"/>
      <c r="B497" s="739"/>
      <c r="C497" s="836"/>
      <c r="D497" s="739"/>
      <c r="E497" s="1024"/>
      <c r="F497" s="739"/>
      <c r="G497" s="1147"/>
    </row>
    <row r="498" spans="1:7" ht="18">
      <c r="A498" s="682" t="s">
        <v>1190</v>
      </c>
      <c r="B498" s="683"/>
      <c r="C498" s="1142"/>
      <c r="D498" s="1148"/>
      <c r="E498" s="1149"/>
      <c r="F498" s="1150"/>
      <c r="G498" s="1151"/>
    </row>
    <row r="499" spans="1:7" ht="15">
      <c r="A499" s="832"/>
      <c r="B499" s="833"/>
      <c r="C499" s="745"/>
      <c r="D499" s="1152"/>
      <c r="E499" s="1024"/>
      <c r="F499" s="739"/>
      <c r="G499" s="1153"/>
    </row>
    <row r="500" spans="1:7" ht="15">
      <c r="A500" s="837"/>
      <c r="B500" s="739"/>
      <c r="C500" s="1143"/>
      <c r="D500" s="1152"/>
      <c r="E500" s="1024"/>
      <c r="F500" s="739"/>
      <c r="G500" s="1153"/>
    </row>
    <row r="501" spans="1:7" ht="15.75">
      <c r="A501" s="837"/>
      <c r="B501" s="739"/>
      <c r="C501" s="1144" t="s">
        <v>1191</v>
      </c>
      <c r="D501" s="1152"/>
      <c r="E501" s="1024"/>
      <c r="F501" s="739"/>
      <c r="G501" s="1153"/>
    </row>
    <row r="502" spans="1:7" ht="15">
      <c r="A502" s="838"/>
      <c r="B502" s="741"/>
      <c r="C502" s="1145"/>
      <c r="D502" s="1154"/>
      <c r="E502" s="1025"/>
      <c r="F502" s="741"/>
      <c r="G502" s="1155"/>
    </row>
    <row r="503" spans="1:8" ht="102">
      <c r="A503" s="832"/>
      <c r="B503" s="744"/>
      <c r="C503" s="839" t="s">
        <v>1192</v>
      </c>
      <c r="D503" s="792"/>
      <c r="E503" s="1156"/>
      <c r="F503" s="1157"/>
      <c r="G503" s="1146"/>
      <c r="H503" s="842"/>
    </row>
    <row r="504" spans="1:8" ht="15">
      <c r="A504" s="837"/>
      <c r="B504" s="748"/>
      <c r="C504" s="843" t="s">
        <v>1193</v>
      </c>
      <c r="D504" s="792"/>
      <c r="E504" s="1156"/>
      <c r="F504" s="1157"/>
      <c r="G504" s="694"/>
      <c r="H504" s="842"/>
    </row>
    <row r="505" spans="1:8" ht="66.75">
      <c r="A505" s="837"/>
      <c r="B505" s="748"/>
      <c r="C505" s="839" t="s">
        <v>1194</v>
      </c>
      <c r="D505" s="846"/>
      <c r="E505" s="1028"/>
      <c r="F505" s="845"/>
      <c r="G505" s="694"/>
      <c r="H505" s="842"/>
    </row>
    <row r="506" spans="1:8" ht="15">
      <c r="A506" s="837"/>
      <c r="B506" s="748"/>
      <c r="C506" s="839" t="s">
        <v>1195</v>
      </c>
      <c r="D506" s="844" t="s">
        <v>703</v>
      </c>
      <c r="E506" s="1027">
        <v>2</v>
      </c>
      <c r="F506" s="845"/>
      <c r="G506" s="694"/>
      <c r="H506" s="842"/>
    </row>
    <row r="507" spans="1:8" ht="15">
      <c r="A507" s="837"/>
      <c r="B507" s="748"/>
      <c r="C507" s="839" t="s">
        <v>1196</v>
      </c>
      <c r="D507" s="844" t="s">
        <v>703</v>
      </c>
      <c r="E507" s="1027">
        <v>1</v>
      </c>
      <c r="F507" s="845"/>
      <c r="G507" s="694">
        <v>0</v>
      </c>
      <c r="H507" s="842"/>
    </row>
    <row r="508" spans="1:8" ht="15">
      <c r="A508" s="837"/>
      <c r="B508" s="748"/>
      <c r="C508" s="839" t="s">
        <v>1197</v>
      </c>
      <c r="D508" s="844" t="s">
        <v>703</v>
      </c>
      <c r="E508" s="1027">
        <v>3</v>
      </c>
      <c r="F508" s="845"/>
      <c r="G508" s="694"/>
      <c r="H508" s="842"/>
    </row>
    <row r="509" spans="1:12" ht="18">
      <c r="A509" s="837"/>
      <c r="B509" s="748"/>
      <c r="C509" s="839" t="s">
        <v>7</v>
      </c>
      <c r="D509" s="846" t="s">
        <v>6</v>
      </c>
      <c r="E509" s="1027">
        <v>1</v>
      </c>
      <c r="F509" s="848"/>
      <c r="G509" s="694"/>
      <c r="H509" s="849"/>
      <c r="I509" s="684"/>
      <c r="J509" s="684"/>
      <c r="K509" s="684"/>
      <c r="L509" s="685"/>
    </row>
    <row r="510" spans="1:12" ht="18">
      <c r="A510" s="837"/>
      <c r="B510" s="748"/>
      <c r="C510" s="850" t="s">
        <v>1198</v>
      </c>
      <c r="D510" s="846"/>
      <c r="E510" s="1028"/>
      <c r="F510" s="847"/>
      <c r="G510" s="694"/>
      <c r="H510" s="851"/>
      <c r="I510"/>
      <c r="J510"/>
      <c r="K510" s="684"/>
      <c r="L510" s="685"/>
    </row>
    <row r="511" spans="1:9" ht="15">
      <c r="A511" s="837"/>
      <c r="B511" s="748"/>
      <c r="C511" s="852" t="s">
        <v>1199</v>
      </c>
      <c r="D511" s="844"/>
      <c r="E511" s="1029"/>
      <c r="F511" s="847"/>
      <c r="G511" s="694"/>
      <c r="H511" s="851"/>
      <c r="I511"/>
    </row>
    <row r="512" spans="1:9" ht="15">
      <c r="A512" s="837"/>
      <c r="B512" s="748"/>
      <c r="C512" s="852" t="s">
        <v>1200</v>
      </c>
      <c r="D512" s="844"/>
      <c r="E512" s="1029"/>
      <c r="F512" s="847"/>
      <c r="G512" s="694"/>
      <c r="H512" s="851"/>
      <c r="I512"/>
    </row>
    <row r="513" spans="1:9" ht="15">
      <c r="A513" s="837"/>
      <c r="B513" s="748"/>
      <c r="C513" s="852" t="s">
        <v>1201</v>
      </c>
      <c r="D513" s="844"/>
      <c r="E513" s="1029"/>
      <c r="F513" s="847"/>
      <c r="G513" s="694"/>
      <c r="H513" s="851"/>
      <c r="I513"/>
    </row>
    <row r="514" spans="1:10" ht="15">
      <c r="A514" s="837"/>
      <c r="B514" s="748"/>
      <c r="C514" s="852" t="s">
        <v>1202</v>
      </c>
      <c r="D514" s="844"/>
      <c r="E514" s="1029"/>
      <c r="F514" s="847"/>
      <c r="G514" s="694"/>
      <c r="H514" s="851"/>
      <c r="J514"/>
    </row>
    <row r="515" spans="1:10" ht="15">
      <c r="A515" s="837"/>
      <c r="B515" s="748"/>
      <c r="C515" s="852" t="s">
        <v>1203</v>
      </c>
      <c r="D515" s="844"/>
      <c r="E515" s="1029"/>
      <c r="F515" s="847"/>
      <c r="G515" s="694"/>
      <c r="H515" s="851"/>
      <c r="J515"/>
    </row>
    <row r="516" spans="1:10" ht="15">
      <c r="A516" s="837"/>
      <c r="B516" s="748"/>
      <c r="C516" s="852" t="s">
        <v>1204</v>
      </c>
      <c r="D516" s="844"/>
      <c r="E516" s="1029"/>
      <c r="F516" s="847"/>
      <c r="G516" s="694"/>
      <c r="H516" s="851"/>
      <c r="I516"/>
      <c r="J516"/>
    </row>
    <row r="517" spans="1:10" ht="15">
      <c r="A517" s="837"/>
      <c r="B517" s="748"/>
      <c r="C517" s="852" t="s">
        <v>1205</v>
      </c>
      <c r="D517" s="844"/>
      <c r="E517" s="1029"/>
      <c r="F517" s="847"/>
      <c r="G517" s="694"/>
      <c r="H517" s="851"/>
      <c r="I517"/>
      <c r="J517"/>
    </row>
    <row r="518" spans="1:10" ht="15">
      <c r="A518" s="837"/>
      <c r="B518" s="748"/>
      <c r="C518" s="852" t="s">
        <v>1206</v>
      </c>
      <c r="D518" s="844"/>
      <c r="E518" s="1029"/>
      <c r="F518" s="847"/>
      <c r="G518" s="694"/>
      <c r="H518" s="851"/>
      <c r="I518"/>
      <c r="J518"/>
    </row>
    <row r="519" spans="1:9" ht="15">
      <c r="A519" s="837"/>
      <c r="B519" s="748"/>
      <c r="C519" s="852" t="s">
        <v>1207</v>
      </c>
      <c r="D519" s="844"/>
      <c r="E519" s="1029"/>
      <c r="F519" s="847"/>
      <c r="G519" s="694"/>
      <c r="H519" s="851"/>
      <c r="I519"/>
    </row>
    <row r="520" spans="1:9" ht="16.5" customHeight="1">
      <c r="A520" s="837"/>
      <c r="B520" s="748"/>
      <c r="C520" s="852" t="s">
        <v>1208</v>
      </c>
      <c r="D520" s="844"/>
      <c r="E520" s="1030"/>
      <c r="F520" s="847"/>
      <c r="G520" s="694"/>
      <c r="H520" s="851"/>
      <c r="I520"/>
    </row>
    <row r="521" spans="1:10" ht="15">
      <c r="A521" s="837"/>
      <c r="B521" s="748"/>
      <c r="C521" s="839"/>
      <c r="D521" s="846"/>
      <c r="E521" s="1028"/>
      <c r="F521" s="847"/>
      <c r="G521" s="694"/>
      <c r="H521" s="851"/>
      <c r="I521"/>
      <c r="J521"/>
    </row>
    <row r="522" spans="1:10" ht="15.75">
      <c r="A522" s="837"/>
      <c r="B522" s="748"/>
      <c r="C522" s="850" t="s">
        <v>1209</v>
      </c>
      <c r="D522" s="844"/>
      <c r="E522" s="1027"/>
      <c r="F522" s="853"/>
      <c r="G522" s="694"/>
      <c r="H522" s="851"/>
      <c r="I522" s="854"/>
      <c r="J522"/>
    </row>
    <row r="523" spans="1:10" ht="15.75">
      <c r="A523" s="837"/>
      <c r="B523" s="748"/>
      <c r="C523" s="839"/>
      <c r="D523" s="844"/>
      <c r="E523" s="1027"/>
      <c r="F523" s="853"/>
      <c r="G523" s="694"/>
      <c r="H523" s="851"/>
      <c r="I523" s="854"/>
      <c r="J523"/>
    </row>
    <row r="524" spans="1:10" ht="15.75">
      <c r="A524" s="837"/>
      <c r="B524" s="748"/>
      <c r="C524" s="839" t="s">
        <v>1210</v>
      </c>
      <c r="D524" s="846"/>
      <c r="E524" s="1031" t="s">
        <v>1211</v>
      </c>
      <c r="F524" s="845"/>
      <c r="G524" s="694"/>
      <c r="H524" s="851"/>
      <c r="I524" s="854"/>
      <c r="J524"/>
    </row>
    <row r="525" spans="1:10" ht="15.75">
      <c r="A525" s="837"/>
      <c r="B525" s="748"/>
      <c r="C525" s="839" t="s">
        <v>1212</v>
      </c>
      <c r="D525" s="846"/>
      <c r="E525" s="1031" t="s">
        <v>1213</v>
      </c>
      <c r="F525" s="845"/>
      <c r="G525" s="694"/>
      <c r="H525" s="851"/>
      <c r="I525" s="854"/>
      <c r="J525"/>
    </row>
    <row r="526" spans="1:10" ht="15.75">
      <c r="A526" s="837"/>
      <c r="B526" s="748"/>
      <c r="C526" s="839" t="s">
        <v>1214</v>
      </c>
      <c r="D526" s="846"/>
      <c r="E526" s="1031" t="s">
        <v>1215</v>
      </c>
      <c r="F526" s="845"/>
      <c r="G526" s="694"/>
      <c r="H526" s="851"/>
      <c r="I526"/>
      <c r="J526" s="854"/>
    </row>
    <row r="527" spans="1:10" ht="15.75">
      <c r="A527" s="837"/>
      <c r="B527" s="748"/>
      <c r="C527" s="839"/>
      <c r="D527" s="846"/>
      <c r="E527" s="1028"/>
      <c r="F527" s="847"/>
      <c r="G527" s="694"/>
      <c r="H527" s="851"/>
      <c r="I527"/>
      <c r="J527" s="854"/>
    </row>
    <row r="528" spans="1:10" ht="15.75">
      <c r="A528" s="837"/>
      <c r="B528" s="748"/>
      <c r="C528" s="850" t="s">
        <v>1216</v>
      </c>
      <c r="D528" s="844"/>
      <c r="E528" s="1027"/>
      <c r="F528" s="853"/>
      <c r="G528" s="694"/>
      <c r="H528" s="851"/>
      <c r="I528"/>
      <c r="J528" s="854"/>
    </row>
    <row r="529" spans="1:10" ht="26.25">
      <c r="A529" s="837"/>
      <c r="B529" s="748"/>
      <c r="C529" s="839" t="s">
        <v>1217</v>
      </c>
      <c r="D529" s="844"/>
      <c r="E529" s="1027"/>
      <c r="F529" s="853"/>
      <c r="G529" s="694"/>
      <c r="H529" s="851"/>
      <c r="I529"/>
      <c r="J529" s="854"/>
    </row>
    <row r="530" spans="1:10" ht="15">
      <c r="A530" s="837"/>
      <c r="B530" s="748"/>
      <c r="C530" s="850" t="s">
        <v>1218</v>
      </c>
      <c r="D530" s="844"/>
      <c r="E530" s="1027"/>
      <c r="F530" s="853"/>
      <c r="G530" s="694"/>
      <c r="H530" s="839"/>
      <c r="I530"/>
      <c r="J530"/>
    </row>
    <row r="531" spans="1:10" ht="64.5">
      <c r="A531" s="837"/>
      <c r="B531" s="748"/>
      <c r="C531" s="839" t="s">
        <v>1219</v>
      </c>
      <c r="D531" s="844"/>
      <c r="E531" s="1027"/>
      <c r="F531" s="853"/>
      <c r="G531" s="694"/>
      <c r="H531" s="851"/>
      <c r="I531"/>
      <c r="J531" s="854"/>
    </row>
    <row r="532" spans="1:10" ht="15">
      <c r="A532" s="837"/>
      <c r="B532" s="748"/>
      <c r="C532" s="850" t="s">
        <v>1220</v>
      </c>
      <c r="D532" s="844"/>
      <c r="E532" s="1027"/>
      <c r="F532" s="847"/>
      <c r="G532" s="694"/>
      <c r="H532" s="851"/>
      <c r="I532"/>
      <c r="J532"/>
    </row>
    <row r="533" spans="1:10" ht="53.25">
      <c r="A533" s="837"/>
      <c r="B533" s="748"/>
      <c r="C533" s="839" t="s">
        <v>1221</v>
      </c>
      <c r="D533" s="844"/>
      <c r="E533" s="1027"/>
      <c r="F533" s="847"/>
      <c r="G533" s="694"/>
      <c r="H533" s="851"/>
      <c r="I533"/>
      <c r="J533"/>
    </row>
    <row r="534" spans="1:8" ht="39.75">
      <c r="A534" s="837"/>
      <c r="B534" s="748"/>
      <c r="C534" s="839" t="s">
        <v>1222</v>
      </c>
      <c r="D534" s="844"/>
      <c r="E534" s="1027"/>
      <c r="F534" s="845"/>
      <c r="G534" s="694"/>
      <c r="H534" s="842"/>
    </row>
    <row r="535" spans="1:8" ht="15">
      <c r="A535" s="837"/>
      <c r="B535" s="748"/>
      <c r="C535" s="850" t="s">
        <v>1223</v>
      </c>
      <c r="D535" s="844"/>
      <c r="E535" s="1027"/>
      <c r="F535" s="845"/>
      <c r="G535" s="694"/>
      <c r="H535" s="842"/>
    </row>
    <row r="536" spans="1:8" ht="89.25">
      <c r="A536" s="837"/>
      <c r="B536" s="748"/>
      <c r="C536" s="839" t="s">
        <v>1224</v>
      </c>
      <c r="D536" s="844"/>
      <c r="E536" s="1027"/>
      <c r="F536" s="845"/>
      <c r="G536" s="694"/>
      <c r="H536" s="842"/>
    </row>
    <row r="537" spans="1:8" ht="25.5">
      <c r="A537" s="837"/>
      <c r="B537" s="748"/>
      <c r="C537" s="839" t="s">
        <v>1225</v>
      </c>
      <c r="D537" s="844"/>
      <c r="E537" s="1027"/>
      <c r="F537" s="845"/>
      <c r="G537" s="694"/>
      <c r="H537" s="842"/>
    </row>
    <row r="538" spans="1:8" ht="25.5">
      <c r="A538" s="837"/>
      <c r="B538" s="748"/>
      <c r="C538" s="839" t="s">
        <v>1226</v>
      </c>
      <c r="D538" s="844"/>
      <c r="E538" s="1027"/>
      <c r="F538" s="845"/>
      <c r="G538" s="694"/>
      <c r="H538" s="842"/>
    </row>
    <row r="539" spans="1:8" ht="15">
      <c r="A539" s="837"/>
      <c r="B539" s="748"/>
      <c r="C539" s="850" t="s">
        <v>1227</v>
      </c>
      <c r="D539" s="844"/>
      <c r="E539" s="1027"/>
      <c r="F539" s="845"/>
      <c r="G539" s="694"/>
      <c r="H539" s="842"/>
    </row>
    <row r="540" spans="1:8" ht="25.5">
      <c r="A540" s="837"/>
      <c r="B540" s="748"/>
      <c r="C540" s="839" t="s">
        <v>1228</v>
      </c>
      <c r="D540" s="844"/>
      <c r="E540" s="1027"/>
      <c r="F540" s="845"/>
      <c r="G540" s="694"/>
      <c r="H540" s="842"/>
    </row>
    <row r="541" spans="1:8" ht="25.5">
      <c r="A541" s="837"/>
      <c r="B541" s="748"/>
      <c r="C541" s="839" t="s">
        <v>1229</v>
      </c>
      <c r="D541" s="844"/>
      <c r="E541" s="1027"/>
      <c r="F541" s="845"/>
      <c r="G541" s="694"/>
      <c r="H541" s="842"/>
    </row>
    <row r="542" spans="1:8" ht="25.5">
      <c r="A542" s="837"/>
      <c r="B542" s="748"/>
      <c r="C542" s="839" t="s">
        <v>1230</v>
      </c>
      <c r="D542" s="844"/>
      <c r="E542" s="1027"/>
      <c r="F542" s="845"/>
      <c r="G542" s="694"/>
      <c r="H542" s="842"/>
    </row>
    <row r="543" spans="1:8" ht="15">
      <c r="A543" s="837"/>
      <c r="B543" s="748"/>
      <c r="C543" s="839"/>
      <c r="D543" s="844"/>
      <c r="E543" s="1027"/>
      <c r="F543" s="845"/>
      <c r="G543" s="694"/>
      <c r="H543" s="842"/>
    </row>
    <row r="544" spans="1:8" ht="15">
      <c r="A544" s="837"/>
      <c r="B544" s="748"/>
      <c r="C544" s="850" t="s">
        <v>1231</v>
      </c>
      <c r="D544" s="844"/>
      <c r="E544" s="1027"/>
      <c r="F544" s="845"/>
      <c r="G544" s="694"/>
      <c r="H544" s="842"/>
    </row>
    <row r="545" spans="1:12" ht="25.5">
      <c r="A545" s="837"/>
      <c r="B545" s="748"/>
      <c r="C545" s="819" t="s">
        <v>1232</v>
      </c>
      <c r="D545" s="855"/>
      <c r="E545" s="1032"/>
      <c r="F545" s="856"/>
      <c r="G545" s="694"/>
      <c r="H545" s="819"/>
      <c r="I545" s="818"/>
      <c r="J545" s="818"/>
      <c r="K545" s="818"/>
      <c r="L545" s="818"/>
    </row>
    <row r="546" spans="1:8" ht="25.5">
      <c r="A546" s="837"/>
      <c r="B546" s="748"/>
      <c r="C546" s="839" t="s">
        <v>1233</v>
      </c>
      <c r="D546" s="844"/>
      <c r="E546" s="1027"/>
      <c r="F546" s="845"/>
      <c r="G546" s="694"/>
      <c r="H546" s="842"/>
    </row>
    <row r="547" spans="1:8" ht="38.25">
      <c r="A547" s="837"/>
      <c r="B547" s="748"/>
      <c r="C547" s="839" t="s">
        <v>1234</v>
      </c>
      <c r="D547" s="844"/>
      <c r="E547" s="1027"/>
      <c r="F547" s="845"/>
      <c r="G547" s="694"/>
      <c r="H547" s="842"/>
    </row>
    <row r="548" spans="1:8" ht="25.5">
      <c r="A548" s="837"/>
      <c r="B548" s="748"/>
      <c r="C548" s="839" t="s">
        <v>1235</v>
      </c>
      <c r="D548" s="844"/>
      <c r="E548" s="1027"/>
      <c r="F548" s="845"/>
      <c r="G548" s="694"/>
      <c r="H548" s="842"/>
    </row>
    <row r="549" spans="1:8" ht="15">
      <c r="A549" s="837"/>
      <c r="B549" s="748"/>
      <c r="C549" s="839" t="s">
        <v>1236</v>
      </c>
      <c r="D549" s="844"/>
      <c r="E549" s="1027"/>
      <c r="F549" s="845"/>
      <c r="G549" s="694"/>
      <c r="H549" s="842"/>
    </row>
    <row r="550" spans="1:8" ht="15">
      <c r="A550" s="837"/>
      <c r="B550" s="748"/>
      <c r="C550" s="839" t="s">
        <v>1237</v>
      </c>
      <c r="D550" s="844"/>
      <c r="E550" s="1027"/>
      <c r="F550" s="845"/>
      <c r="G550" s="694"/>
      <c r="H550" s="842"/>
    </row>
    <row r="551" spans="1:8" ht="15">
      <c r="A551" s="837"/>
      <c r="B551" s="748"/>
      <c r="C551" s="839" t="s">
        <v>1238</v>
      </c>
      <c r="D551" s="846"/>
      <c r="E551" s="1028"/>
      <c r="F551" s="845"/>
      <c r="G551" s="694"/>
      <c r="H551" s="842"/>
    </row>
    <row r="552" spans="1:8" ht="15">
      <c r="A552" s="837"/>
      <c r="B552" s="748"/>
      <c r="C552" s="839" t="s">
        <v>1239</v>
      </c>
      <c r="D552" s="844"/>
      <c r="E552" s="1027"/>
      <c r="F552" s="845"/>
      <c r="G552" s="694"/>
      <c r="H552" s="842"/>
    </row>
    <row r="553" spans="1:8" ht="15">
      <c r="A553" s="837"/>
      <c r="B553" s="748"/>
      <c r="C553" s="839" t="s">
        <v>1240</v>
      </c>
      <c r="D553" s="844"/>
      <c r="E553" s="1027"/>
      <c r="F553" s="845"/>
      <c r="G553" s="694"/>
      <c r="H553" s="842"/>
    </row>
    <row r="554" spans="1:8" ht="15">
      <c r="A554" s="837"/>
      <c r="B554" s="748"/>
      <c r="C554" s="839" t="s">
        <v>1241</v>
      </c>
      <c r="D554" s="844"/>
      <c r="E554" s="1027"/>
      <c r="F554" s="845"/>
      <c r="G554" s="694"/>
      <c r="H554" s="842"/>
    </row>
    <row r="555" spans="1:8" ht="15">
      <c r="A555" s="837"/>
      <c r="B555" s="748"/>
      <c r="C555" s="839"/>
      <c r="D555" s="844"/>
      <c r="E555" s="1027"/>
      <c r="F555" s="845"/>
      <c r="G555" s="694"/>
      <c r="H555" s="842"/>
    </row>
    <row r="556" spans="1:8" ht="15">
      <c r="A556" s="837"/>
      <c r="B556" s="748"/>
      <c r="C556" s="839" t="s">
        <v>1242</v>
      </c>
      <c r="D556" s="844"/>
      <c r="E556" s="1027"/>
      <c r="F556" s="845"/>
      <c r="G556" s="694"/>
      <c r="H556" s="842"/>
    </row>
    <row r="557" spans="1:8" ht="15">
      <c r="A557" s="837"/>
      <c r="B557" s="748"/>
      <c r="C557" s="839" t="s">
        <v>1243</v>
      </c>
      <c r="D557" s="844"/>
      <c r="E557" s="1027"/>
      <c r="F557" s="845"/>
      <c r="G557" s="694"/>
      <c r="H557" s="842"/>
    </row>
    <row r="558" spans="1:8" ht="15">
      <c r="A558" s="837"/>
      <c r="B558" s="748"/>
      <c r="C558" s="839" t="s">
        <v>1244</v>
      </c>
      <c r="D558" s="844"/>
      <c r="E558" s="1027"/>
      <c r="F558" s="845"/>
      <c r="G558" s="694"/>
      <c r="H558" s="842"/>
    </row>
    <row r="559" spans="1:8" ht="15">
      <c r="A559" s="837"/>
      <c r="B559" s="748"/>
      <c r="C559" s="850" t="s">
        <v>1245</v>
      </c>
      <c r="D559" s="844"/>
      <c r="E559" s="1027"/>
      <c r="F559" s="845"/>
      <c r="G559" s="694"/>
      <c r="H559" s="842"/>
    </row>
    <row r="560" spans="1:8" ht="38.25">
      <c r="A560" s="837"/>
      <c r="B560" s="748"/>
      <c r="C560" s="839" t="s">
        <v>1246</v>
      </c>
      <c r="D560" s="844"/>
      <c r="E560" s="1027"/>
      <c r="F560" s="845"/>
      <c r="G560" s="694"/>
      <c r="H560" s="842"/>
    </row>
    <row r="561" spans="1:8" ht="15">
      <c r="A561" s="837"/>
      <c r="B561" s="748"/>
      <c r="C561" s="839" t="s">
        <v>1247</v>
      </c>
      <c r="D561" s="844"/>
      <c r="E561" s="1027"/>
      <c r="F561" s="845"/>
      <c r="G561" s="694"/>
      <c r="H561" s="842"/>
    </row>
    <row r="562" spans="1:8" ht="15">
      <c r="A562" s="837"/>
      <c r="B562" s="748"/>
      <c r="C562" s="839" t="s">
        <v>1248</v>
      </c>
      <c r="D562" s="844"/>
      <c r="E562" s="1027"/>
      <c r="F562" s="845"/>
      <c r="G562" s="694"/>
      <c r="H562" s="842"/>
    </row>
    <row r="563" spans="1:8" ht="15">
      <c r="A563" s="837"/>
      <c r="B563" s="748"/>
      <c r="C563" s="839" t="s">
        <v>1249</v>
      </c>
      <c r="D563" s="844"/>
      <c r="E563" s="1027"/>
      <c r="F563" s="845"/>
      <c r="G563" s="694"/>
      <c r="H563" s="842"/>
    </row>
    <row r="564" spans="1:8" ht="15">
      <c r="A564" s="837"/>
      <c r="B564" s="748"/>
      <c r="C564" s="839" t="s">
        <v>1250</v>
      </c>
      <c r="D564" s="844"/>
      <c r="E564" s="1027"/>
      <c r="F564" s="845"/>
      <c r="G564" s="694"/>
      <c r="H564" s="842"/>
    </row>
    <row r="565" spans="1:8" ht="15">
      <c r="A565" s="837"/>
      <c r="B565" s="748"/>
      <c r="C565" s="839" t="s">
        <v>1251</v>
      </c>
      <c r="D565" s="844"/>
      <c r="E565" s="1027"/>
      <c r="F565" s="845"/>
      <c r="G565" s="694"/>
      <c r="H565" s="842"/>
    </row>
    <row r="566" spans="1:8" ht="15">
      <c r="A566" s="837"/>
      <c r="B566" s="748"/>
      <c r="C566" s="839" t="s">
        <v>1252</v>
      </c>
      <c r="D566" s="844"/>
      <c r="E566" s="1027"/>
      <c r="F566" s="845"/>
      <c r="G566" s="694"/>
      <c r="H566" s="842"/>
    </row>
    <row r="567" spans="1:8" ht="15">
      <c r="A567" s="837"/>
      <c r="B567" s="748"/>
      <c r="C567" s="839" t="s">
        <v>1253</v>
      </c>
      <c r="D567" s="844"/>
      <c r="E567" s="1027"/>
      <c r="F567" s="845"/>
      <c r="G567" s="694"/>
      <c r="H567" s="842"/>
    </row>
    <row r="568" spans="1:8" ht="15">
      <c r="A568" s="837"/>
      <c r="B568" s="748"/>
      <c r="C568" s="839" t="s">
        <v>1254</v>
      </c>
      <c r="D568" s="844"/>
      <c r="E568" s="1027"/>
      <c r="F568" s="845"/>
      <c r="G568" s="694"/>
      <c r="H568" s="842"/>
    </row>
    <row r="569" spans="1:8" ht="15">
      <c r="A569" s="837"/>
      <c r="B569" s="748"/>
      <c r="C569" s="839" t="s">
        <v>1255</v>
      </c>
      <c r="D569" s="844"/>
      <c r="E569" s="1027"/>
      <c r="F569" s="845"/>
      <c r="G569" s="694"/>
      <c r="H569" s="842"/>
    </row>
    <row r="570" spans="1:8" ht="15">
      <c r="A570" s="837"/>
      <c r="B570" s="748"/>
      <c r="C570" s="839" t="s">
        <v>1256</v>
      </c>
      <c r="D570" s="844"/>
      <c r="E570" s="1027"/>
      <c r="F570" s="845"/>
      <c r="G570" s="694"/>
      <c r="H570" s="842"/>
    </row>
    <row r="571" spans="1:8" ht="38.25">
      <c r="A571" s="837"/>
      <c r="B571" s="748"/>
      <c r="C571" s="839" t="s">
        <v>1257</v>
      </c>
      <c r="D571" s="846"/>
      <c r="E571" s="1028"/>
      <c r="F571" s="845"/>
      <c r="G571" s="694"/>
      <c r="H571" s="842"/>
    </row>
    <row r="572" spans="1:8" ht="15">
      <c r="A572" s="837"/>
      <c r="B572" s="748"/>
      <c r="C572" s="850" t="s">
        <v>1258</v>
      </c>
      <c r="D572" s="844"/>
      <c r="E572" s="1027"/>
      <c r="F572" s="845"/>
      <c r="G572" s="694"/>
      <c r="H572" s="842"/>
    </row>
    <row r="573" spans="1:8" ht="25.5">
      <c r="A573" s="837"/>
      <c r="B573" s="748"/>
      <c r="C573" s="839" t="s">
        <v>1259</v>
      </c>
      <c r="D573" s="844"/>
      <c r="E573" s="1027"/>
      <c r="F573" s="845"/>
      <c r="G573" s="694"/>
      <c r="H573" s="842"/>
    </row>
    <row r="574" spans="1:12" ht="15">
      <c r="A574" s="837"/>
      <c r="B574" s="748"/>
      <c r="C574" s="839" t="s">
        <v>1247</v>
      </c>
      <c r="D574" s="857"/>
      <c r="E574" s="1033"/>
      <c r="F574" s="856"/>
      <c r="G574" s="694"/>
      <c r="H574" s="819"/>
      <c r="I574" s="818"/>
      <c r="J574" s="818"/>
      <c r="K574" s="818"/>
      <c r="L574" s="818"/>
    </row>
    <row r="575" spans="1:12" ht="15">
      <c r="A575" s="837"/>
      <c r="B575" s="748"/>
      <c r="C575" s="839" t="s">
        <v>1248</v>
      </c>
      <c r="D575" s="857"/>
      <c r="E575" s="1033"/>
      <c r="F575" s="856"/>
      <c r="G575" s="694"/>
      <c r="H575" s="819"/>
      <c r="I575" s="818"/>
      <c r="J575" s="818"/>
      <c r="K575" s="818"/>
      <c r="L575" s="818"/>
    </row>
    <row r="576" spans="1:12" ht="15">
      <c r="A576" s="837"/>
      <c r="B576" s="748"/>
      <c r="C576" s="839" t="s">
        <v>1249</v>
      </c>
      <c r="D576" s="857"/>
      <c r="E576" s="1033"/>
      <c r="F576" s="856"/>
      <c r="G576" s="694"/>
      <c r="H576" s="819"/>
      <c r="I576" s="818"/>
      <c r="J576" s="818"/>
      <c r="K576" s="818"/>
      <c r="L576" s="818"/>
    </row>
    <row r="577" spans="1:12" ht="15">
      <c r="A577" s="837"/>
      <c r="B577" s="748"/>
      <c r="C577" s="839" t="s">
        <v>1250</v>
      </c>
      <c r="D577" s="857"/>
      <c r="E577" s="1033"/>
      <c r="F577" s="856"/>
      <c r="G577" s="694"/>
      <c r="H577" s="819"/>
      <c r="I577" s="818"/>
      <c r="J577" s="818"/>
      <c r="K577" s="818"/>
      <c r="L577" s="818"/>
    </row>
    <row r="578" spans="1:8" ht="15">
      <c r="A578" s="837"/>
      <c r="B578" s="748"/>
      <c r="C578" s="839" t="s">
        <v>1251</v>
      </c>
      <c r="D578" s="844"/>
      <c r="E578" s="1027"/>
      <c r="F578" s="845"/>
      <c r="G578" s="694"/>
      <c r="H578" s="842"/>
    </row>
    <row r="579" spans="1:8" ht="15">
      <c r="A579" s="837"/>
      <c r="B579" s="748"/>
      <c r="C579" s="839" t="s">
        <v>1252</v>
      </c>
      <c r="D579" s="844"/>
      <c r="E579" s="1027"/>
      <c r="F579" s="845"/>
      <c r="G579" s="694"/>
      <c r="H579" s="842"/>
    </row>
    <row r="580" spans="1:8" ht="15">
      <c r="A580" s="837"/>
      <c r="B580" s="748"/>
      <c r="C580" s="839" t="s">
        <v>1253</v>
      </c>
      <c r="D580" s="844"/>
      <c r="E580" s="1027"/>
      <c r="F580" s="845"/>
      <c r="G580" s="694"/>
      <c r="H580" s="842"/>
    </row>
    <row r="581" spans="1:8" ht="15">
      <c r="A581" s="837"/>
      <c r="B581" s="748"/>
      <c r="C581" s="839" t="s">
        <v>1254</v>
      </c>
      <c r="D581" s="844"/>
      <c r="E581" s="1027"/>
      <c r="F581" s="845"/>
      <c r="G581" s="694"/>
      <c r="H581" s="842"/>
    </row>
    <row r="582" spans="1:8" ht="15">
      <c r="A582" s="837"/>
      <c r="B582" s="748"/>
      <c r="C582" s="839" t="s">
        <v>1255</v>
      </c>
      <c r="D582" s="844"/>
      <c r="E582" s="1027"/>
      <c r="F582" s="845"/>
      <c r="G582" s="694"/>
      <c r="H582" s="842"/>
    </row>
    <row r="583" spans="1:8" ht="15">
      <c r="A583" s="837"/>
      <c r="B583" s="748"/>
      <c r="C583" s="839" t="s">
        <v>1256</v>
      </c>
      <c r="D583" s="844"/>
      <c r="E583" s="1027"/>
      <c r="F583" s="845"/>
      <c r="G583" s="694"/>
      <c r="H583" s="842"/>
    </row>
    <row r="584" spans="1:8" ht="38.25">
      <c r="A584" s="837"/>
      <c r="B584" s="748"/>
      <c r="C584" s="839" t="s">
        <v>1260</v>
      </c>
      <c r="D584" s="844"/>
      <c r="E584" s="1027"/>
      <c r="F584" s="845"/>
      <c r="G584" s="694"/>
      <c r="H584" s="842"/>
    </row>
    <row r="585" spans="1:8" ht="15">
      <c r="A585" s="837"/>
      <c r="B585" s="748"/>
      <c r="C585" s="850" t="s">
        <v>1261</v>
      </c>
      <c r="D585" s="844"/>
      <c r="E585" s="1027"/>
      <c r="F585" s="845"/>
      <c r="G585" s="694"/>
      <c r="H585" s="842"/>
    </row>
    <row r="586" spans="1:8" ht="15">
      <c r="A586" s="837"/>
      <c r="B586" s="748"/>
      <c r="C586" s="839" t="s">
        <v>1262</v>
      </c>
      <c r="D586" s="844"/>
      <c r="E586" s="1027"/>
      <c r="F586" s="845"/>
      <c r="G586" s="694"/>
      <c r="H586" s="842"/>
    </row>
    <row r="587" spans="1:8" ht="15">
      <c r="A587" s="837"/>
      <c r="B587" s="748"/>
      <c r="C587" s="839" t="s">
        <v>1263</v>
      </c>
      <c r="D587" s="844"/>
      <c r="E587" s="1027"/>
      <c r="F587" s="845"/>
      <c r="G587" s="694"/>
      <c r="H587" s="842"/>
    </row>
    <row r="588" spans="1:8" ht="15">
      <c r="A588" s="837"/>
      <c r="B588" s="748"/>
      <c r="C588" s="839" t="s">
        <v>1264</v>
      </c>
      <c r="D588" s="844"/>
      <c r="E588" s="1027"/>
      <c r="F588" s="845"/>
      <c r="G588" s="694"/>
      <c r="H588" s="842"/>
    </row>
    <row r="589" spans="1:8" ht="15">
      <c r="A589" s="837"/>
      <c r="B589" s="748"/>
      <c r="C589" s="839" t="s">
        <v>1265</v>
      </c>
      <c r="D589" s="844"/>
      <c r="E589" s="1027"/>
      <c r="F589" s="845"/>
      <c r="G589" s="694"/>
      <c r="H589" s="842"/>
    </row>
    <row r="590" spans="1:8" ht="15">
      <c r="A590" s="837"/>
      <c r="B590" s="748"/>
      <c r="C590" s="839"/>
      <c r="D590" s="844"/>
      <c r="E590" s="1027"/>
      <c r="F590" s="845"/>
      <c r="G590" s="694"/>
      <c r="H590" s="842"/>
    </row>
    <row r="591" spans="1:8" ht="31.5">
      <c r="A591" s="837"/>
      <c r="B591" s="748"/>
      <c r="C591" s="839" t="s">
        <v>1266</v>
      </c>
      <c r="D591" s="844"/>
      <c r="E591" s="1027"/>
      <c r="F591" s="845"/>
      <c r="G591" s="694"/>
      <c r="H591" s="842"/>
    </row>
    <row r="592" spans="1:8" ht="25.5">
      <c r="A592" s="837"/>
      <c r="B592" s="748"/>
      <c r="C592" s="839" t="s">
        <v>1267</v>
      </c>
      <c r="D592" s="844"/>
      <c r="E592" s="1027"/>
      <c r="F592" s="845"/>
      <c r="G592" s="694"/>
      <c r="H592" s="842"/>
    </row>
    <row r="593" spans="1:8" ht="15">
      <c r="A593" s="837"/>
      <c r="B593" s="748"/>
      <c r="C593" s="839" t="s">
        <v>1268</v>
      </c>
      <c r="D593" s="844"/>
      <c r="E593" s="1027"/>
      <c r="F593" s="845"/>
      <c r="G593" s="694"/>
      <c r="H593" s="842"/>
    </row>
    <row r="594" spans="1:8" ht="15">
      <c r="A594" s="837"/>
      <c r="B594" s="748"/>
      <c r="C594" s="839" t="s">
        <v>1269</v>
      </c>
      <c r="D594" s="844"/>
      <c r="E594" s="1027"/>
      <c r="F594" s="845"/>
      <c r="G594" s="694"/>
      <c r="H594" s="842"/>
    </row>
    <row r="595" spans="1:8" ht="15">
      <c r="A595" s="837"/>
      <c r="B595" s="748"/>
      <c r="C595" s="839" t="s">
        <v>1236</v>
      </c>
      <c r="D595" s="844"/>
      <c r="E595" s="1027"/>
      <c r="F595" s="845"/>
      <c r="G595" s="694"/>
      <c r="H595" s="842"/>
    </row>
    <row r="596" spans="1:8" ht="15">
      <c r="A596" s="837"/>
      <c r="B596" s="748"/>
      <c r="C596" s="839" t="s">
        <v>1237</v>
      </c>
      <c r="D596" s="844"/>
      <c r="E596" s="1027"/>
      <c r="F596" s="845"/>
      <c r="G596" s="694"/>
      <c r="H596" s="842"/>
    </row>
    <row r="597" spans="1:8" ht="15">
      <c r="A597" s="837"/>
      <c r="B597" s="748"/>
      <c r="C597" s="839" t="s">
        <v>1270</v>
      </c>
      <c r="D597" s="844"/>
      <c r="E597" s="1027"/>
      <c r="F597" s="845"/>
      <c r="G597" s="694"/>
      <c r="H597" s="842"/>
    </row>
    <row r="598" spans="1:8" ht="15">
      <c r="A598" s="837"/>
      <c r="B598" s="748"/>
      <c r="C598" s="827" t="s">
        <v>1271</v>
      </c>
      <c r="D598" s="844"/>
      <c r="E598" s="1027"/>
      <c r="F598" s="845"/>
      <c r="G598" s="694"/>
      <c r="H598" s="842"/>
    </row>
    <row r="599" spans="1:8" ht="15">
      <c r="A599" s="837"/>
      <c r="B599" s="748"/>
      <c r="C599" s="850" t="s">
        <v>1272</v>
      </c>
      <c r="D599" s="844"/>
      <c r="E599" s="1027"/>
      <c r="F599" s="845"/>
      <c r="G599" s="694"/>
      <c r="H599" s="842"/>
    </row>
    <row r="600" spans="1:8" ht="52.5">
      <c r="A600" s="837"/>
      <c r="B600" s="748"/>
      <c r="C600" s="839" t="s">
        <v>1273</v>
      </c>
      <c r="D600" s="844"/>
      <c r="E600" s="1027"/>
      <c r="F600" s="845"/>
      <c r="G600" s="694"/>
      <c r="H600" s="842"/>
    </row>
    <row r="601" spans="1:8" ht="15">
      <c r="A601" s="837"/>
      <c r="B601" s="748"/>
      <c r="C601" s="850" t="s">
        <v>1274</v>
      </c>
      <c r="D601" s="844"/>
      <c r="E601" s="1027"/>
      <c r="F601" s="845"/>
      <c r="G601" s="694"/>
      <c r="H601" s="842"/>
    </row>
    <row r="602" spans="1:8" ht="15">
      <c r="A602" s="837"/>
      <c r="B602" s="748"/>
      <c r="C602" s="839" t="s">
        <v>1275</v>
      </c>
      <c r="D602" s="844"/>
      <c r="E602" s="1027"/>
      <c r="F602" s="845"/>
      <c r="G602" s="694"/>
      <c r="H602" s="842"/>
    </row>
    <row r="603" spans="1:8" ht="25.5">
      <c r="A603" s="837"/>
      <c r="B603" s="748"/>
      <c r="C603" s="839" t="s">
        <v>1276</v>
      </c>
      <c r="D603" s="844"/>
      <c r="E603" s="1027"/>
      <c r="F603" s="845"/>
      <c r="G603" s="694"/>
      <c r="H603" s="842"/>
    </row>
    <row r="604" spans="1:8" ht="15">
      <c r="A604" s="837"/>
      <c r="B604" s="748"/>
      <c r="C604" s="839" t="s">
        <v>1277</v>
      </c>
      <c r="D604" s="844"/>
      <c r="E604" s="1027"/>
      <c r="F604" s="845"/>
      <c r="G604" s="694"/>
      <c r="H604" s="842"/>
    </row>
    <row r="605" spans="1:8" ht="15">
      <c r="A605" s="837"/>
      <c r="B605" s="748"/>
      <c r="C605" s="839" t="s">
        <v>1278</v>
      </c>
      <c r="D605" s="844"/>
      <c r="E605" s="1027"/>
      <c r="F605" s="845"/>
      <c r="G605" s="694"/>
      <c r="H605" s="842"/>
    </row>
    <row r="606" spans="1:8" ht="38.25">
      <c r="A606" s="837"/>
      <c r="B606" s="748"/>
      <c r="C606" s="839" t="s">
        <v>1279</v>
      </c>
      <c r="D606" s="844"/>
      <c r="E606" s="1027"/>
      <c r="F606" s="845"/>
      <c r="G606" s="694"/>
      <c r="H606" s="842"/>
    </row>
    <row r="607" spans="1:8" ht="25.5">
      <c r="A607" s="837"/>
      <c r="B607" s="748"/>
      <c r="C607" s="839" t="s">
        <v>1280</v>
      </c>
      <c r="D607" s="844"/>
      <c r="E607" s="1027"/>
      <c r="F607" s="845"/>
      <c r="G607" s="694"/>
      <c r="H607" s="842"/>
    </row>
    <row r="608" spans="1:8" ht="15">
      <c r="A608" s="837"/>
      <c r="B608" s="748"/>
      <c r="C608" s="839" t="s">
        <v>1281</v>
      </c>
      <c r="D608" s="844"/>
      <c r="E608" s="1027"/>
      <c r="F608" s="845"/>
      <c r="G608" s="694"/>
      <c r="H608" s="842"/>
    </row>
    <row r="609" spans="1:8" ht="15">
      <c r="A609" s="837"/>
      <c r="B609" s="748"/>
      <c r="C609" s="839" t="s">
        <v>1282</v>
      </c>
      <c r="D609" s="844"/>
      <c r="E609" s="1027"/>
      <c r="F609" s="845"/>
      <c r="G609" s="694"/>
      <c r="H609" s="842"/>
    </row>
    <row r="610" spans="1:8" ht="15">
      <c r="A610" s="837"/>
      <c r="B610" s="748"/>
      <c r="C610" s="839" t="s">
        <v>1283</v>
      </c>
      <c r="D610" s="844"/>
      <c r="E610" s="1027"/>
      <c r="F610" s="845"/>
      <c r="G610" s="694"/>
      <c r="H610" s="842"/>
    </row>
    <row r="611" spans="1:8" ht="25.5">
      <c r="A611" s="837"/>
      <c r="B611" s="748"/>
      <c r="C611" s="839" t="s">
        <v>1284</v>
      </c>
      <c r="D611" s="844"/>
      <c r="E611" s="1027"/>
      <c r="F611" s="845"/>
      <c r="G611" s="694"/>
      <c r="H611" s="842"/>
    </row>
    <row r="612" spans="1:8" ht="25.5">
      <c r="A612" s="837"/>
      <c r="B612" s="748"/>
      <c r="C612" s="858" t="s">
        <v>1285</v>
      </c>
      <c r="D612" s="844"/>
      <c r="E612" s="1027"/>
      <c r="F612" s="845"/>
      <c r="G612" s="694"/>
      <c r="H612" s="842"/>
    </row>
    <row r="613" spans="1:8" ht="15">
      <c r="A613" s="837"/>
      <c r="B613" s="748"/>
      <c r="C613" s="819"/>
      <c r="D613" s="844"/>
      <c r="E613" s="1027"/>
      <c r="F613" s="845"/>
      <c r="G613" s="694"/>
      <c r="H613" s="842"/>
    </row>
    <row r="614" spans="1:8" ht="15">
      <c r="A614" s="837"/>
      <c r="B614" s="748"/>
      <c r="C614" s="850" t="s">
        <v>1286</v>
      </c>
      <c r="D614" s="844"/>
      <c r="E614" s="1027"/>
      <c r="F614" s="845"/>
      <c r="G614" s="694"/>
      <c r="H614" s="842"/>
    </row>
    <row r="615" spans="1:8" ht="25.5">
      <c r="A615" s="837"/>
      <c r="B615" s="748"/>
      <c r="C615" s="839" t="s">
        <v>1287</v>
      </c>
      <c r="D615" s="844"/>
      <c r="E615" s="1027"/>
      <c r="F615" s="845"/>
      <c r="G615" s="694"/>
      <c r="H615" s="842"/>
    </row>
    <row r="616" spans="1:8" ht="25.5">
      <c r="A616" s="837"/>
      <c r="B616" s="748"/>
      <c r="C616" s="839" t="s">
        <v>1288</v>
      </c>
      <c r="D616" s="844"/>
      <c r="E616" s="1027"/>
      <c r="F616" s="845"/>
      <c r="G616" s="694"/>
      <c r="H616" s="842"/>
    </row>
    <row r="617" spans="1:8" ht="15">
      <c r="A617" s="837"/>
      <c r="B617" s="748"/>
      <c r="C617" s="850" t="s">
        <v>1289</v>
      </c>
      <c r="D617" s="844"/>
      <c r="E617" s="1027"/>
      <c r="F617" s="845"/>
      <c r="G617" s="694"/>
      <c r="H617" s="842"/>
    </row>
    <row r="618" spans="1:8" ht="25.5">
      <c r="A618" s="837"/>
      <c r="B618" s="748"/>
      <c r="C618" s="839" t="s">
        <v>1290</v>
      </c>
      <c r="D618" s="844"/>
      <c r="E618" s="1027"/>
      <c r="F618" s="845"/>
      <c r="G618" s="694"/>
      <c r="H618" s="842"/>
    </row>
    <row r="619" spans="1:8" ht="15">
      <c r="A619" s="837"/>
      <c r="B619" s="748"/>
      <c r="C619" s="839" t="s">
        <v>1291</v>
      </c>
      <c r="D619" s="844"/>
      <c r="E619" s="1027"/>
      <c r="F619" s="845"/>
      <c r="G619" s="694"/>
      <c r="H619" s="842"/>
    </row>
    <row r="620" spans="1:8" ht="15">
      <c r="A620" s="837"/>
      <c r="B620" s="748"/>
      <c r="C620" s="850" t="s">
        <v>1292</v>
      </c>
      <c r="D620" s="844"/>
      <c r="E620" s="1027"/>
      <c r="F620" s="845"/>
      <c r="G620" s="694"/>
      <c r="H620" s="842"/>
    </row>
    <row r="621" spans="1:8" ht="65.25">
      <c r="A621" s="837"/>
      <c r="B621" s="748"/>
      <c r="C621" s="839" t="s">
        <v>1293</v>
      </c>
      <c r="D621" s="844"/>
      <c r="E621" s="1027"/>
      <c r="F621" s="845"/>
      <c r="G621" s="694"/>
      <c r="H621" s="842"/>
    </row>
    <row r="622" spans="1:8" ht="15">
      <c r="A622" s="837"/>
      <c r="B622" s="748"/>
      <c r="C622" s="850" t="s">
        <v>1220</v>
      </c>
      <c r="D622" s="844"/>
      <c r="E622" s="1027"/>
      <c r="F622" s="845"/>
      <c r="G622" s="694"/>
      <c r="H622" s="842"/>
    </row>
    <row r="623" spans="1:8" ht="92.25">
      <c r="A623" s="837"/>
      <c r="B623" s="748"/>
      <c r="C623" s="839" t="s">
        <v>1294</v>
      </c>
      <c r="D623" s="844"/>
      <c r="E623" s="1027"/>
      <c r="F623" s="845"/>
      <c r="G623" s="694"/>
      <c r="H623" s="842"/>
    </row>
    <row r="624" spans="1:8" ht="15">
      <c r="A624" s="837"/>
      <c r="B624" s="748"/>
      <c r="C624" s="839"/>
      <c r="D624" s="844"/>
      <c r="E624" s="1027"/>
      <c r="F624" s="845"/>
      <c r="G624" s="694"/>
      <c r="H624" s="842"/>
    </row>
    <row r="625" spans="1:8" ht="15">
      <c r="A625" s="838"/>
      <c r="B625" s="733"/>
      <c r="C625" s="859" t="s">
        <v>1295</v>
      </c>
      <c r="D625" s="860"/>
      <c r="E625" s="1034"/>
      <c r="F625" s="861"/>
      <c r="G625" s="694"/>
      <c r="H625" s="842"/>
    </row>
    <row r="626" spans="1:8" ht="15">
      <c r="A626" s="832"/>
      <c r="B626" s="744"/>
      <c r="C626" s="862"/>
      <c r="D626" s="840"/>
      <c r="E626" s="1026"/>
      <c r="F626" s="841"/>
      <c r="G626" s="694"/>
      <c r="H626" s="842"/>
    </row>
    <row r="627" spans="1:8" ht="18">
      <c r="A627" s="837"/>
      <c r="B627" s="748"/>
      <c r="C627" s="863" t="s">
        <v>1296</v>
      </c>
      <c r="D627" s="844"/>
      <c r="E627" s="1027"/>
      <c r="F627" s="845"/>
      <c r="G627" s="694"/>
      <c r="H627" s="842"/>
    </row>
    <row r="628" spans="1:8" ht="15">
      <c r="A628" s="837"/>
      <c r="B628" s="748"/>
      <c r="C628" s="864"/>
      <c r="D628" s="844"/>
      <c r="E628" s="1027"/>
      <c r="F628" s="845"/>
      <c r="G628" s="694"/>
      <c r="H628" s="842"/>
    </row>
    <row r="629" spans="1:8" ht="15.75">
      <c r="A629" s="837"/>
      <c r="B629" s="748"/>
      <c r="C629" s="865" t="s">
        <v>1297</v>
      </c>
      <c r="D629" s="844"/>
      <c r="E629" s="1027"/>
      <c r="F629" s="845"/>
      <c r="G629" s="694"/>
      <c r="H629" s="842"/>
    </row>
    <row r="630" spans="1:8" ht="12.75">
      <c r="A630" s="837"/>
      <c r="B630" s="748"/>
      <c r="C630" s="866"/>
      <c r="D630" s="687" t="s">
        <v>1298</v>
      </c>
      <c r="E630" s="1011" t="s">
        <v>504</v>
      </c>
      <c r="F630" s="687" t="s">
        <v>1897</v>
      </c>
      <c r="G630" s="687" t="s">
        <v>1883</v>
      </c>
      <c r="H630" s="842"/>
    </row>
    <row r="631" spans="1:10" ht="15">
      <c r="A631" s="837"/>
      <c r="B631" s="748"/>
      <c r="C631" s="839" t="s">
        <v>1299</v>
      </c>
      <c r="D631" s="1135"/>
      <c r="E631" s="1136"/>
      <c r="F631" s="1135"/>
      <c r="G631" s="1135"/>
      <c r="H631" s="851"/>
      <c r="I631"/>
      <c r="J631"/>
    </row>
    <row r="632" spans="1:10" ht="15.75">
      <c r="A632" s="837"/>
      <c r="B632" s="748"/>
      <c r="C632" s="839" t="s">
        <v>1300</v>
      </c>
      <c r="D632" s="1135"/>
      <c r="E632" s="1136"/>
      <c r="F632" s="1135"/>
      <c r="G632" s="1135"/>
      <c r="H632" s="851"/>
      <c r="I632"/>
      <c r="J632"/>
    </row>
    <row r="633" spans="1:10" ht="15">
      <c r="A633" s="837"/>
      <c r="B633" s="748"/>
      <c r="C633" s="839" t="s">
        <v>1301</v>
      </c>
      <c r="D633" s="1135"/>
      <c r="E633" s="1137"/>
      <c r="F633" s="1135"/>
      <c r="G633" s="1135"/>
      <c r="H633" s="851"/>
      <c r="I633"/>
      <c r="J633"/>
    </row>
    <row r="634" spans="1:9" ht="15">
      <c r="A634" s="837"/>
      <c r="B634" s="748"/>
      <c r="C634" s="839" t="s">
        <v>1302</v>
      </c>
      <c r="D634" s="1138" t="s">
        <v>703</v>
      </c>
      <c r="E634" s="1020">
        <v>1</v>
      </c>
      <c r="F634" s="1135"/>
      <c r="G634" s="1134">
        <f aca="true" t="shared" si="18" ref="G634:G686">E634*F634</f>
        <v>0</v>
      </c>
      <c r="H634" s="851"/>
      <c r="I634"/>
    </row>
    <row r="635" spans="1:10" ht="15.75">
      <c r="A635" s="837"/>
      <c r="B635" s="748"/>
      <c r="C635" s="839" t="s">
        <v>1303</v>
      </c>
      <c r="D635" s="1138" t="s">
        <v>699</v>
      </c>
      <c r="E635" s="1020">
        <v>100</v>
      </c>
      <c r="F635" s="1135"/>
      <c r="G635" s="1134">
        <f t="shared" si="18"/>
        <v>0</v>
      </c>
      <c r="H635" s="851"/>
      <c r="I635" s="854"/>
      <c r="J635"/>
    </row>
    <row r="636" spans="1:10" ht="15.75">
      <c r="A636" s="837"/>
      <c r="B636" s="748"/>
      <c r="C636" s="839" t="s">
        <v>1304</v>
      </c>
      <c r="D636" s="1138" t="s">
        <v>699</v>
      </c>
      <c r="E636" s="1020">
        <v>100</v>
      </c>
      <c r="F636" s="1135"/>
      <c r="G636" s="1134">
        <f t="shared" si="18"/>
        <v>0</v>
      </c>
      <c r="H636" s="851"/>
      <c r="I636" s="854"/>
      <c r="J636"/>
    </row>
    <row r="637" spans="1:10" ht="15">
      <c r="A637" s="837"/>
      <c r="B637" s="748"/>
      <c r="C637" s="839" t="s">
        <v>1305</v>
      </c>
      <c r="D637" s="1138" t="s">
        <v>699</v>
      </c>
      <c r="E637" s="1020">
        <v>300</v>
      </c>
      <c r="F637" s="1135"/>
      <c r="G637" s="1134">
        <f t="shared" si="18"/>
        <v>0</v>
      </c>
      <c r="H637" s="839"/>
      <c r="I637"/>
      <c r="J637"/>
    </row>
    <row r="638" spans="1:10" ht="15">
      <c r="A638" s="837"/>
      <c r="B638" s="748"/>
      <c r="C638" s="839" t="s">
        <v>1306</v>
      </c>
      <c r="D638" s="1138" t="s">
        <v>703</v>
      </c>
      <c r="E638" s="1020">
        <v>1</v>
      </c>
      <c r="F638" s="1135"/>
      <c r="G638" s="1134">
        <f t="shared" si="18"/>
        <v>0</v>
      </c>
      <c r="H638" s="851"/>
      <c r="I638"/>
      <c r="J638"/>
    </row>
    <row r="639" spans="1:10" ht="15">
      <c r="A639" s="837"/>
      <c r="B639" s="748"/>
      <c r="C639" s="839" t="s">
        <v>1307</v>
      </c>
      <c r="D639" s="1138" t="s">
        <v>703</v>
      </c>
      <c r="E639" s="1020">
        <v>1</v>
      </c>
      <c r="F639" s="1135"/>
      <c r="G639" s="1134">
        <f t="shared" si="18"/>
        <v>0</v>
      </c>
      <c r="H639" s="839"/>
      <c r="I639"/>
      <c r="J639"/>
    </row>
    <row r="640" spans="1:10" ht="15.75">
      <c r="A640" s="837"/>
      <c r="B640" s="748"/>
      <c r="C640" s="839" t="s">
        <v>1308</v>
      </c>
      <c r="D640" s="1138" t="s">
        <v>703</v>
      </c>
      <c r="E640" s="1020">
        <v>9</v>
      </c>
      <c r="F640" s="1135"/>
      <c r="G640" s="1134">
        <f t="shared" si="18"/>
        <v>0</v>
      </c>
      <c r="H640" s="851"/>
      <c r="I640" s="854"/>
      <c r="J640"/>
    </row>
    <row r="641" spans="1:10" ht="15.75">
      <c r="A641" s="837"/>
      <c r="B641" s="748"/>
      <c r="C641" s="839" t="s">
        <v>1309</v>
      </c>
      <c r="D641" s="1138" t="s">
        <v>703</v>
      </c>
      <c r="E641" s="1020">
        <v>3</v>
      </c>
      <c r="F641" s="1135"/>
      <c r="G641" s="1134">
        <f t="shared" si="18"/>
        <v>0</v>
      </c>
      <c r="H641" s="851"/>
      <c r="I641" s="854"/>
      <c r="J641"/>
    </row>
    <row r="642" spans="1:10" ht="15.75">
      <c r="A642" s="837"/>
      <c r="B642" s="748"/>
      <c r="C642" s="839" t="s">
        <v>1310</v>
      </c>
      <c r="D642" s="1138" t="s">
        <v>703</v>
      </c>
      <c r="E642" s="1020">
        <v>1</v>
      </c>
      <c r="F642" s="1135"/>
      <c r="G642" s="1134">
        <f t="shared" si="18"/>
        <v>0</v>
      </c>
      <c r="H642" s="851"/>
      <c r="I642" s="854"/>
      <c r="J642"/>
    </row>
    <row r="643" spans="1:10" ht="15.75">
      <c r="A643" s="837"/>
      <c r="B643" s="748"/>
      <c r="C643" s="839" t="s">
        <v>1311</v>
      </c>
      <c r="D643" s="1138" t="s">
        <v>703</v>
      </c>
      <c r="E643" s="1020">
        <v>3</v>
      </c>
      <c r="F643" s="1135"/>
      <c r="G643" s="1134">
        <f t="shared" si="18"/>
        <v>0</v>
      </c>
      <c r="H643" s="851"/>
      <c r="I643" s="854"/>
      <c r="J643"/>
    </row>
    <row r="644" spans="1:10" ht="15.75">
      <c r="A644" s="837"/>
      <c r="B644" s="748"/>
      <c r="C644" s="839" t="s">
        <v>1312</v>
      </c>
      <c r="D644" s="1138" t="s">
        <v>703</v>
      </c>
      <c r="E644" s="1020">
        <v>12</v>
      </c>
      <c r="F644" s="1135"/>
      <c r="G644" s="1134">
        <f t="shared" si="18"/>
        <v>0</v>
      </c>
      <c r="H644" s="851"/>
      <c r="I644" s="854"/>
      <c r="J644"/>
    </row>
    <row r="645" spans="1:10" ht="15.75">
      <c r="A645" s="837"/>
      <c r="B645" s="748"/>
      <c r="C645" s="839" t="s">
        <v>1313</v>
      </c>
      <c r="D645" s="1138" t="s">
        <v>699</v>
      </c>
      <c r="E645" s="1020">
        <v>200</v>
      </c>
      <c r="F645" s="1135"/>
      <c r="G645" s="1134">
        <f t="shared" si="18"/>
        <v>0</v>
      </c>
      <c r="H645" s="851"/>
      <c r="I645"/>
      <c r="J645" s="854"/>
    </row>
    <row r="646" spans="1:10" ht="15.75">
      <c r="A646" s="837"/>
      <c r="B646" s="748"/>
      <c r="C646" s="839" t="s">
        <v>1314</v>
      </c>
      <c r="D646" s="1138" t="s">
        <v>699</v>
      </c>
      <c r="E646" s="1020">
        <v>100</v>
      </c>
      <c r="F646" s="1135"/>
      <c r="G646" s="1134">
        <f t="shared" si="18"/>
        <v>0</v>
      </c>
      <c r="H646" s="851"/>
      <c r="I646"/>
      <c r="J646" s="854"/>
    </row>
    <row r="647" spans="1:10" ht="15.75">
      <c r="A647" s="837"/>
      <c r="B647" s="748"/>
      <c r="C647" s="839" t="s">
        <v>1315</v>
      </c>
      <c r="D647" s="1138" t="s">
        <v>699</v>
      </c>
      <c r="E647" s="1020">
        <v>150</v>
      </c>
      <c r="F647" s="1135"/>
      <c r="G647" s="1134">
        <f t="shared" si="18"/>
        <v>0</v>
      </c>
      <c r="H647" s="851"/>
      <c r="I647"/>
      <c r="J647" s="854"/>
    </row>
    <row r="648" spans="1:10" ht="15.75">
      <c r="A648" s="837"/>
      <c r="B648" s="748"/>
      <c r="C648" s="839" t="s">
        <v>1316</v>
      </c>
      <c r="D648" s="1138" t="s">
        <v>699</v>
      </c>
      <c r="E648" s="1020">
        <v>10</v>
      </c>
      <c r="F648" s="1135"/>
      <c r="G648" s="1134">
        <f t="shared" si="18"/>
        <v>0</v>
      </c>
      <c r="H648" s="851"/>
      <c r="I648"/>
      <c r="J648" s="854"/>
    </row>
    <row r="649" spans="1:10" ht="15">
      <c r="A649" s="837"/>
      <c r="B649" s="748"/>
      <c r="C649" s="839" t="s">
        <v>1317</v>
      </c>
      <c r="D649" s="1138" t="s">
        <v>703</v>
      </c>
      <c r="E649" s="1020">
        <v>2</v>
      </c>
      <c r="F649" s="1135"/>
      <c r="G649" s="1134">
        <f t="shared" si="18"/>
        <v>0</v>
      </c>
      <c r="H649" s="839"/>
      <c r="I649"/>
      <c r="J649"/>
    </row>
    <row r="650" spans="1:10" ht="15.75">
      <c r="A650" s="837"/>
      <c r="B650" s="748"/>
      <c r="C650" s="839" t="s">
        <v>1318</v>
      </c>
      <c r="D650" s="1138" t="s">
        <v>699</v>
      </c>
      <c r="E650" s="1020">
        <v>100</v>
      </c>
      <c r="F650" s="1135"/>
      <c r="G650" s="1134">
        <f t="shared" si="18"/>
        <v>0</v>
      </c>
      <c r="H650" s="851"/>
      <c r="I650"/>
      <c r="J650" s="854"/>
    </row>
    <row r="651" spans="1:10" ht="15">
      <c r="A651" s="837"/>
      <c r="B651" s="748"/>
      <c r="C651" s="839" t="s">
        <v>1319</v>
      </c>
      <c r="D651" s="1138" t="s">
        <v>8</v>
      </c>
      <c r="E651" s="1139">
        <v>1</v>
      </c>
      <c r="F651" s="1135"/>
      <c r="G651" s="1134">
        <f t="shared" si="18"/>
        <v>0</v>
      </c>
      <c r="H651" s="851"/>
      <c r="I651"/>
      <c r="J651"/>
    </row>
    <row r="652" spans="1:10" ht="15">
      <c r="A652" s="837"/>
      <c r="B652" s="748"/>
      <c r="C652" s="839"/>
      <c r="D652" s="1138"/>
      <c r="E652" s="1139"/>
      <c r="F652" s="1135"/>
      <c r="G652" s="1134"/>
      <c r="H652" s="851"/>
      <c r="I652"/>
      <c r="J652"/>
    </row>
    <row r="653" spans="1:10" ht="15">
      <c r="A653" s="837"/>
      <c r="B653" s="748"/>
      <c r="C653" s="839" t="s">
        <v>1320</v>
      </c>
      <c r="D653" s="1138"/>
      <c r="E653" s="1139"/>
      <c r="F653" s="1135"/>
      <c r="G653" s="1134"/>
      <c r="H653" s="851"/>
      <c r="I653"/>
      <c r="J653"/>
    </row>
    <row r="654" spans="1:10" ht="15">
      <c r="A654" s="837"/>
      <c r="B654" s="748"/>
      <c r="C654" s="839" t="s">
        <v>1321</v>
      </c>
      <c r="D654" s="1138"/>
      <c r="E654" s="1139"/>
      <c r="F654" s="1135"/>
      <c r="G654" s="1134"/>
      <c r="H654" s="851"/>
      <c r="I654"/>
      <c r="J654"/>
    </row>
    <row r="655" spans="1:10" ht="15.75">
      <c r="A655" s="837"/>
      <c r="B655" s="748"/>
      <c r="C655" s="839" t="s">
        <v>1322</v>
      </c>
      <c r="D655" s="1138" t="s">
        <v>703</v>
      </c>
      <c r="E655" s="1020">
        <v>1</v>
      </c>
      <c r="F655" s="1135"/>
      <c r="G655" s="1134">
        <f t="shared" si="18"/>
        <v>0</v>
      </c>
      <c r="H655" s="851"/>
      <c r="I655"/>
      <c r="J655" s="854"/>
    </row>
    <row r="656" spans="1:10" ht="15">
      <c r="A656" s="837"/>
      <c r="B656" s="748"/>
      <c r="C656" s="839" t="s">
        <v>1323</v>
      </c>
      <c r="D656" s="1138" t="s">
        <v>703</v>
      </c>
      <c r="E656" s="1020">
        <v>1</v>
      </c>
      <c r="F656" s="1140"/>
      <c r="G656" s="1134">
        <f t="shared" si="18"/>
        <v>0</v>
      </c>
      <c r="H656" s="851"/>
      <c r="I656"/>
      <c r="J656"/>
    </row>
    <row r="657" spans="1:10" ht="15">
      <c r="A657" s="837"/>
      <c r="B657" s="748"/>
      <c r="C657" s="839" t="s">
        <v>1324</v>
      </c>
      <c r="D657" s="1138" t="s">
        <v>703</v>
      </c>
      <c r="E657" s="1020">
        <v>1</v>
      </c>
      <c r="F657" s="1140"/>
      <c r="G657" s="1134">
        <f t="shared" si="18"/>
        <v>0</v>
      </c>
      <c r="H657" s="851"/>
      <c r="I657"/>
      <c r="J657"/>
    </row>
    <row r="658" spans="1:10" ht="15">
      <c r="A658" s="837"/>
      <c r="B658" s="748"/>
      <c r="C658" s="839" t="s">
        <v>1325</v>
      </c>
      <c r="D658" s="1138" t="s">
        <v>703</v>
      </c>
      <c r="E658" s="1020">
        <v>5</v>
      </c>
      <c r="F658" s="1135"/>
      <c r="G658" s="1134">
        <f t="shared" si="18"/>
        <v>0</v>
      </c>
      <c r="H658" s="851"/>
      <c r="I658"/>
      <c r="J658"/>
    </row>
    <row r="659" spans="1:10" ht="15">
      <c r="A659" s="837"/>
      <c r="B659" s="748"/>
      <c r="C659" s="839" t="s">
        <v>1326</v>
      </c>
      <c r="D659" s="1138" t="s">
        <v>703</v>
      </c>
      <c r="E659" s="1020">
        <v>2</v>
      </c>
      <c r="F659" s="1135"/>
      <c r="G659" s="1134">
        <f t="shared" si="18"/>
        <v>0</v>
      </c>
      <c r="H659" s="851"/>
      <c r="I659"/>
      <c r="J659"/>
    </row>
    <row r="660" spans="1:10" ht="15">
      <c r="A660" s="837"/>
      <c r="B660" s="748"/>
      <c r="C660" s="839" t="s">
        <v>1327</v>
      </c>
      <c r="D660" s="1138" t="s">
        <v>703</v>
      </c>
      <c r="E660" s="1020">
        <v>6</v>
      </c>
      <c r="F660" s="1135"/>
      <c r="G660" s="1134">
        <f t="shared" si="18"/>
        <v>0</v>
      </c>
      <c r="H660" s="851"/>
      <c r="I660"/>
      <c r="J660"/>
    </row>
    <row r="661" spans="1:10" ht="15">
      <c r="A661" s="837"/>
      <c r="B661" s="748"/>
      <c r="C661" s="839" t="s">
        <v>1328</v>
      </c>
      <c r="D661" s="1138" t="s">
        <v>703</v>
      </c>
      <c r="E661" s="1020">
        <v>2</v>
      </c>
      <c r="F661" s="1135"/>
      <c r="G661" s="1134">
        <f t="shared" si="18"/>
        <v>0</v>
      </c>
      <c r="H661" s="851"/>
      <c r="I661"/>
      <c r="J661"/>
    </row>
    <row r="662" spans="1:10" ht="15">
      <c r="A662" s="837"/>
      <c r="B662" s="748"/>
      <c r="C662" s="839" t="s">
        <v>1329</v>
      </c>
      <c r="D662" s="1138" t="s">
        <v>6</v>
      </c>
      <c r="E662" s="1020">
        <v>1</v>
      </c>
      <c r="F662" s="1135"/>
      <c r="G662" s="1134">
        <f t="shared" si="18"/>
        <v>0</v>
      </c>
      <c r="H662" s="851"/>
      <c r="I662"/>
      <c r="J662"/>
    </row>
    <row r="663" spans="1:10" ht="15">
      <c r="A663" s="837"/>
      <c r="B663" s="748"/>
      <c r="C663" s="839" t="s">
        <v>1330</v>
      </c>
      <c r="D663" s="1138"/>
      <c r="E663" s="1020"/>
      <c r="F663" s="1135"/>
      <c r="G663" s="1134"/>
      <c r="H663" s="851"/>
      <c r="I663"/>
      <c r="J663"/>
    </row>
    <row r="664" spans="1:10" ht="15">
      <c r="A664" s="837"/>
      <c r="B664" s="748"/>
      <c r="C664" s="839" t="s">
        <v>1331</v>
      </c>
      <c r="D664" s="1138" t="s">
        <v>699</v>
      </c>
      <c r="E664" s="1020">
        <v>300</v>
      </c>
      <c r="F664" s="1135"/>
      <c r="G664" s="1134">
        <f t="shared" si="18"/>
        <v>0</v>
      </c>
      <c r="H664" s="839"/>
      <c r="I664"/>
      <c r="J664"/>
    </row>
    <row r="665" spans="1:10" ht="15">
      <c r="A665" s="837"/>
      <c r="B665" s="748"/>
      <c r="C665" s="839" t="s">
        <v>1332</v>
      </c>
      <c r="D665" s="1138"/>
      <c r="E665" s="1141"/>
      <c r="F665" s="1135"/>
      <c r="G665" s="1134"/>
      <c r="H665" s="851"/>
      <c r="I665"/>
      <c r="J665"/>
    </row>
    <row r="666" spans="1:10" ht="15">
      <c r="A666" s="837"/>
      <c r="B666" s="748"/>
      <c r="C666" s="839" t="s">
        <v>1333</v>
      </c>
      <c r="D666" s="1138"/>
      <c r="E666" s="1141"/>
      <c r="F666" s="1135"/>
      <c r="G666" s="1134"/>
      <c r="H666" s="851"/>
      <c r="I666"/>
      <c r="J666"/>
    </row>
    <row r="667" spans="1:10" ht="15">
      <c r="A667" s="837"/>
      <c r="B667" s="748"/>
      <c r="C667" s="839" t="s">
        <v>1334</v>
      </c>
      <c r="D667" s="1138" t="s">
        <v>703</v>
      </c>
      <c r="E667" s="1020">
        <v>1</v>
      </c>
      <c r="F667" s="1135"/>
      <c r="G667" s="1134">
        <f t="shared" si="18"/>
        <v>0</v>
      </c>
      <c r="H667" s="851"/>
      <c r="I667"/>
      <c r="J667"/>
    </row>
    <row r="668" spans="1:10" ht="15">
      <c r="A668" s="837"/>
      <c r="B668" s="748"/>
      <c r="C668" s="839" t="s">
        <v>1335</v>
      </c>
      <c r="D668" s="1138"/>
      <c r="E668" s="1020"/>
      <c r="F668" s="1135"/>
      <c r="G668" s="1134"/>
      <c r="H668" s="851"/>
      <c r="I668"/>
      <c r="J668"/>
    </row>
    <row r="669" spans="1:10" ht="15">
      <c r="A669" s="837"/>
      <c r="B669" s="748"/>
      <c r="C669" s="839" t="s">
        <v>1336</v>
      </c>
      <c r="D669" s="1138" t="s">
        <v>703</v>
      </c>
      <c r="E669" s="1020">
        <v>1</v>
      </c>
      <c r="F669" s="1135"/>
      <c r="G669" s="1134">
        <f t="shared" si="18"/>
        <v>0</v>
      </c>
      <c r="H669" s="839"/>
      <c r="I669"/>
      <c r="J669"/>
    </row>
    <row r="670" spans="1:10" ht="15">
      <c r="A670" s="837"/>
      <c r="B670" s="748"/>
      <c r="C670" s="827" t="s">
        <v>1337</v>
      </c>
      <c r="D670" s="1138" t="s">
        <v>703</v>
      </c>
      <c r="E670" s="1020">
        <v>1</v>
      </c>
      <c r="F670" s="1135"/>
      <c r="G670" s="1134">
        <f t="shared" si="18"/>
        <v>0</v>
      </c>
      <c r="H670" s="851"/>
      <c r="I670"/>
      <c r="J670"/>
    </row>
    <row r="671" spans="1:8" ht="15">
      <c r="A671" s="837"/>
      <c r="B671" s="748"/>
      <c r="C671" s="867"/>
      <c r="D671" s="1138"/>
      <c r="E671" s="1020"/>
      <c r="F671" s="1138"/>
      <c r="G671" s="1134"/>
      <c r="H671" s="842"/>
    </row>
    <row r="672" spans="1:8" ht="15">
      <c r="A672" s="837"/>
      <c r="B672" s="748"/>
      <c r="C672" s="867"/>
      <c r="D672" s="1138"/>
      <c r="E672" s="1020"/>
      <c r="F672" s="1138"/>
      <c r="G672" s="1134"/>
      <c r="H672" s="842"/>
    </row>
    <row r="673" spans="1:8" ht="15.75">
      <c r="A673" s="837"/>
      <c r="B673" s="748"/>
      <c r="C673" s="868" t="s">
        <v>1338</v>
      </c>
      <c r="D673" s="1138"/>
      <c r="E673" s="1020"/>
      <c r="F673" s="1138"/>
      <c r="G673" s="1134"/>
      <c r="H673" s="842"/>
    </row>
    <row r="674" spans="1:8" ht="15">
      <c r="A674" s="837"/>
      <c r="B674" s="748"/>
      <c r="C674" s="869"/>
      <c r="D674" s="1138"/>
      <c r="E674" s="1020"/>
      <c r="F674" s="1138"/>
      <c r="G674" s="1134"/>
      <c r="H674" s="842"/>
    </row>
    <row r="675" spans="1:8" ht="15">
      <c r="A675" s="837"/>
      <c r="B675" s="748"/>
      <c r="C675" s="869" t="s">
        <v>1339</v>
      </c>
      <c r="D675" s="1138"/>
      <c r="E675" s="1020"/>
      <c r="F675" s="1138"/>
      <c r="G675" s="1134"/>
      <c r="H675" s="842"/>
    </row>
    <row r="676" spans="1:8" ht="15">
      <c r="A676" s="837"/>
      <c r="B676" s="748"/>
      <c r="C676" s="869" t="s">
        <v>1340</v>
      </c>
      <c r="D676" s="1138" t="s">
        <v>699</v>
      </c>
      <c r="E676" s="1020">
        <v>200</v>
      </c>
      <c r="F676" s="1138"/>
      <c r="G676" s="1134">
        <f t="shared" si="18"/>
        <v>0</v>
      </c>
      <c r="H676" s="842"/>
    </row>
    <row r="677" spans="1:8" ht="15">
      <c r="A677" s="837"/>
      <c r="B677" s="748"/>
      <c r="C677" s="869" t="s">
        <v>1341</v>
      </c>
      <c r="D677" s="1138" t="s">
        <v>699</v>
      </c>
      <c r="E677" s="1020">
        <v>200</v>
      </c>
      <c r="F677" s="1138"/>
      <c r="G677" s="1134">
        <f t="shared" si="18"/>
        <v>0</v>
      </c>
      <c r="H677" s="842"/>
    </row>
    <row r="678" spans="1:8" ht="15">
      <c r="A678" s="837"/>
      <c r="B678" s="748"/>
      <c r="C678" s="869" t="s">
        <v>1342</v>
      </c>
      <c r="D678" s="1138" t="s">
        <v>703</v>
      </c>
      <c r="E678" s="1020">
        <v>1</v>
      </c>
      <c r="F678" s="1138"/>
      <c r="G678" s="1134">
        <f t="shared" si="18"/>
        <v>0</v>
      </c>
      <c r="H678" s="842"/>
    </row>
    <row r="679" spans="1:8" ht="15">
      <c r="A679" s="837"/>
      <c r="B679" s="748"/>
      <c r="C679" s="869" t="s">
        <v>1343</v>
      </c>
      <c r="D679" s="1138" t="s">
        <v>703</v>
      </c>
      <c r="E679" s="1020">
        <v>1</v>
      </c>
      <c r="F679" s="1138"/>
      <c r="G679" s="1134">
        <f t="shared" si="18"/>
        <v>0</v>
      </c>
      <c r="H679" s="842"/>
    </row>
    <row r="680" spans="1:8" ht="15">
      <c r="A680" s="837"/>
      <c r="B680" s="748"/>
      <c r="C680" s="869" t="s">
        <v>1344</v>
      </c>
      <c r="D680" s="1138" t="s">
        <v>703</v>
      </c>
      <c r="E680" s="1020">
        <v>1</v>
      </c>
      <c r="F680" s="1138"/>
      <c r="G680" s="1134">
        <f t="shared" si="18"/>
        <v>0</v>
      </c>
      <c r="H680" s="842"/>
    </row>
    <row r="681" spans="1:8" ht="15">
      <c r="A681" s="837"/>
      <c r="B681" s="748"/>
      <c r="C681" s="869" t="s">
        <v>1345</v>
      </c>
      <c r="D681" s="1138" t="s">
        <v>703</v>
      </c>
      <c r="E681" s="1020">
        <v>1</v>
      </c>
      <c r="F681" s="1138"/>
      <c r="G681" s="1134">
        <f t="shared" si="18"/>
        <v>0</v>
      </c>
      <c r="H681" s="842"/>
    </row>
    <row r="682" spans="1:8" ht="15">
      <c r="A682" s="837"/>
      <c r="B682" s="748"/>
      <c r="C682" s="869" t="s">
        <v>1346</v>
      </c>
      <c r="D682" s="1138" t="s">
        <v>703</v>
      </c>
      <c r="E682" s="1020">
        <v>10</v>
      </c>
      <c r="F682" s="1138"/>
      <c r="G682" s="1134">
        <f t="shared" si="18"/>
        <v>0</v>
      </c>
      <c r="H682" s="842"/>
    </row>
    <row r="683" spans="1:8" ht="15">
      <c r="A683" s="837"/>
      <c r="B683" s="748"/>
      <c r="C683" s="869" t="s">
        <v>1347</v>
      </c>
      <c r="D683" s="1138" t="s">
        <v>6</v>
      </c>
      <c r="E683" s="1020">
        <v>1</v>
      </c>
      <c r="F683" s="1138"/>
      <c r="G683" s="1134">
        <f t="shared" si="18"/>
        <v>0</v>
      </c>
      <c r="H683" s="842"/>
    </row>
    <row r="684" spans="1:8" ht="15">
      <c r="A684" s="837"/>
      <c r="B684" s="748"/>
      <c r="C684" s="869"/>
      <c r="D684" s="1138"/>
      <c r="E684" s="1020"/>
      <c r="F684" s="1138"/>
      <c r="G684" s="1134"/>
      <c r="H684" s="842"/>
    </row>
    <row r="685" spans="1:8" ht="15">
      <c r="A685" s="837"/>
      <c r="B685" s="748"/>
      <c r="C685" s="869"/>
      <c r="D685" s="1138"/>
      <c r="E685" s="1020"/>
      <c r="F685" s="1138"/>
      <c r="G685" s="1134"/>
      <c r="H685" s="842"/>
    </row>
    <row r="686" spans="1:8" ht="15">
      <c r="A686" s="837"/>
      <c r="B686" s="748"/>
      <c r="C686" s="827" t="s">
        <v>1348</v>
      </c>
      <c r="D686" s="1138" t="s">
        <v>6</v>
      </c>
      <c r="E686" s="1020">
        <v>1</v>
      </c>
      <c r="F686" s="1138"/>
      <c r="G686" s="1134">
        <f t="shared" si="18"/>
        <v>0</v>
      </c>
      <c r="H686" s="842"/>
    </row>
    <row r="687" spans="1:8" ht="15">
      <c r="A687" s="837"/>
      <c r="B687" s="748"/>
      <c r="C687" s="827" t="s">
        <v>1349</v>
      </c>
      <c r="D687" s="1138"/>
      <c r="E687" s="1020"/>
      <c r="F687" s="1138"/>
      <c r="G687" s="1134"/>
      <c r="H687" s="842"/>
    </row>
    <row r="688" spans="1:8" ht="15">
      <c r="A688" s="837"/>
      <c r="B688" s="748"/>
      <c r="C688" s="827" t="s">
        <v>1350</v>
      </c>
      <c r="D688" s="1138"/>
      <c r="E688" s="1020"/>
      <c r="F688" s="1138"/>
      <c r="G688" s="1134"/>
      <c r="H688" s="842"/>
    </row>
    <row r="689" spans="1:8" ht="15">
      <c r="A689" s="837"/>
      <c r="B689" s="748"/>
      <c r="C689" s="827" t="s">
        <v>1351</v>
      </c>
      <c r="D689" s="1138"/>
      <c r="E689" s="1020"/>
      <c r="F689" s="1138"/>
      <c r="G689" s="1134"/>
      <c r="H689" s="842"/>
    </row>
    <row r="690" spans="1:8" ht="15">
      <c r="A690" s="837"/>
      <c r="B690" s="748"/>
      <c r="C690" s="827" t="s">
        <v>1352</v>
      </c>
      <c r="D690" s="1138"/>
      <c r="E690" s="1020"/>
      <c r="F690" s="1138"/>
      <c r="G690" s="1134"/>
      <c r="H690" s="842"/>
    </row>
    <row r="691" spans="1:8" ht="15">
      <c r="A691" s="837"/>
      <c r="B691" s="748"/>
      <c r="C691" s="827" t="s">
        <v>1353</v>
      </c>
      <c r="D691" s="1138"/>
      <c r="E691" s="1020"/>
      <c r="F691" s="1138"/>
      <c r="G691" s="1134"/>
      <c r="H691" s="842"/>
    </row>
    <row r="692" spans="1:8" ht="15">
      <c r="A692" s="838"/>
      <c r="B692" s="733"/>
      <c r="C692" s="870" t="s">
        <v>1354</v>
      </c>
      <c r="D692" s="1138"/>
      <c r="E692" s="1020"/>
      <c r="F692" s="1138"/>
      <c r="G692" s="1134"/>
      <c r="H692" s="842"/>
    </row>
    <row r="693" spans="1:8" ht="12.75">
      <c r="A693" s="835"/>
      <c r="C693" s="839"/>
      <c r="D693" s="845"/>
      <c r="E693" s="1027"/>
      <c r="F693" s="845"/>
      <c r="G693" s="1036">
        <f>SUM(G3:G692)</f>
        <v>0</v>
      </c>
      <c r="H693" s="842"/>
    </row>
    <row r="694" spans="1:8" ht="12.75">
      <c r="A694" s="835"/>
      <c r="C694" s="842"/>
      <c r="D694" s="845"/>
      <c r="E694" s="1027"/>
      <c r="F694" s="845"/>
      <c r="G694" s="845"/>
      <c r="H694" s="842"/>
    </row>
    <row r="695" spans="1:8" ht="12.75">
      <c r="A695" s="835"/>
      <c r="C695" s="842"/>
      <c r="D695" s="845"/>
      <c r="E695" s="1027"/>
      <c r="F695" s="845"/>
      <c r="G695" s="845"/>
      <c r="H695" s="842"/>
    </row>
    <row r="696" spans="1:8" ht="12.75">
      <c r="A696" s="835"/>
      <c r="C696" s="842"/>
      <c r="D696" s="845"/>
      <c r="E696" s="1027"/>
      <c r="F696" s="845"/>
      <c r="G696" s="845"/>
      <c r="H696" s="842"/>
    </row>
    <row r="697" spans="1:8" ht="12.75">
      <c r="A697" s="835"/>
      <c r="C697" s="842"/>
      <c r="D697" s="845"/>
      <c r="E697" s="1027"/>
      <c r="F697" s="845"/>
      <c r="G697" s="845"/>
      <c r="H697" s="842"/>
    </row>
    <row r="698" spans="1:8" ht="12.75">
      <c r="A698" s="835"/>
      <c r="C698" s="842"/>
      <c r="D698" s="845"/>
      <c r="E698" s="1027"/>
      <c r="F698" s="845"/>
      <c r="G698" s="845"/>
      <c r="H698" s="842"/>
    </row>
    <row r="699" spans="1:8" ht="12.75">
      <c r="A699" s="835"/>
      <c r="C699" s="842"/>
      <c r="D699" s="845"/>
      <c r="E699" s="1027"/>
      <c r="F699" s="845"/>
      <c r="G699" s="845"/>
      <c r="H699" s="842"/>
    </row>
    <row r="700" spans="1:8" ht="12.75">
      <c r="A700" s="835"/>
      <c r="C700" s="842"/>
      <c r="D700" s="845"/>
      <c r="E700" s="1027"/>
      <c r="F700" s="845"/>
      <c r="G700" s="845"/>
      <c r="H700" s="842"/>
    </row>
    <row r="701" spans="1:8" ht="12.75">
      <c r="A701" s="835"/>
      <c r="C701" s="842"/>
      <c r="D701" s="845"/>
      <c r="E701" s="1027"/>
      <c r="F701" s="845"/>
      <c r="G701" s="845"/>
      <c r="H701" s="842"/>
    </row>
    <row r="702" spans="1:8" ht="12.75">
      <c r="A702" s="835"/>
      <c r="C702" s="842"/>
      <c r="D702" s="845"/>
      <c r="E702" s="1027"/>
      <c r="F702" s="845"/>
      <c r="G702" s="845"/>
      <c r="H702" s="842"/>
    </row>
    <row r="703" spans="1:8" ht="12.75">
      <c r="A703" s="835"/>
      <c r="C703" s="842"/>
      <c r="D703" s="845"/>
      <c r="E703" s="1027"/>
      <c r="F703" s="845"/>
      <c r="G703" s="845"/>
      <c r="H703" s="842"/>
    </row>
    <row r="704" spans="1:8" ht="12.75">
      <c r="A704" s="835"/>
      <c r="C704" s="842"/>
      <c r="D704" s="845"/>
      <c r="E704" s="1027"/>
      <c r="F704" s="845"/>
      <c r="G704" s="845"/>
      <c r="H704" s="842"/>
    </row>
    <row r="705" spans="1:8" ht="12.75">
      <c r="A705" s="835"/>
      <c r="C705" s="842"/>
      <c r="D705" s="845"/>
      <c r="E705" s="1027"/>
      <c r="F705" s="845"/>
      <c r="G705" s="845"/>
      <c r="H705" s="842"/>
    </row>
    <row r="706" spans="1:8" ht="12.75">
      <c r="A706" s="835"/>
      <c r="C706" s="842"/>
      <c r="D706" s="845"/>
      <c r="E706" s="1027"/>
      <c r="F706" s="845"/>
      <c r="G706" s="845"/>
      <c r="H706" s="842"/>
    </row>
    <row r="707" spans="1:8" ht="12.75">
      <c r="A707" s="835"/>
      <c r="C707" s="842"/>
      <c r="D707" s="845"/>
      <c r="E707" s="1027"/>
      <c r="F707" s="845"/>
      <c r="G707" s="845"/>
      <c r="H707" s="842"/>
    </row>
    <row r="708" spans="1:8" ht="12.75">
      <c r="A708" s="835"/>
      <c r="C708" s="842"/>
      <c r="D708" s="845"/>
      <c r="E708" s="1027"/>
      <c r="F708" s="845"/>
      <c r="G708" s="845"/>
      <c r="H708" s="842"/>
    </row>
    <row r="709" spans="1:8" ht="12.75">
      <c r="A709" s="835"/>
      <c r="C709" s="842"/>
      <c r="D709" s="845"/>
      <c r="E709" s="1027"/>
      <c r="F709" s="845"/>
      <c r="G709" s="845"/>
      <c r="H709" s="842"/>
    </row>
    <row r="710" spans="1:8" ht="12.75">
      <c r="A710" s="835"/>
      <c r="C710" s="842"/>
      <c r="D710" s="845"/>
      <c r="E710" s="1027"/>
      <c r="F710" s="845"/>
      <c r="G710" s="845"/>
      <c r="H710" s="842"/>
    </row>
    <row r="711" spans="1:8" ht="12.75">
      <c r="A711" s="835"/>
      <c r="C711" s="842"/>
      <c r="D711" s="845"/>
      <c r="E711" s="1027"/>
      <c r="F711" s="845"/>
      <c r="G711" s="845"/>
      <c r="H711" s="842"/>
    </row>
    <row r="712" spans="1:8" ht="12.75">
      <c r="A712" s="835"/>
      <c r="C712" s="842"/>
      <c r="D712" s="845"/>
      <c r="E712" s="1027"/>
      <c r="F712" s="845"/>
      <c r="G712" s="845"/>
      <c r="H712" s="842"/>
    </row>
    <row r="713" spans="1:8" ht="12.75">
      <c r="A713" s="835"/>
      <c r="C713" s="842"/>
      <c r="D713" s="845"/>
      <c r="E713" s="1027"/>
      <c r="F713" s="845"/>
      <c r="G713" s="845"/>
      <c r="H713" s="842"/>
    </row>
    <row r="714" spans="1:8" ht="12.75">
      <c r="A714" s="835"/>
      <c r="C714" s="842"/>
      <c r="D714" s="845"/>
      <c r="E714" s="1027"/>
      <c r="F714" s="845"/>
      <c r="G714" s="845"/>
      <c r="H714" s="842"/>
    </row>
    <row r="715" spans="1:8" ht="12.75">
      <c r="A715" s="835"/>
      <c r="C715" s="842"/>
      <c r="D715" s="845"/>
      <c r="E715" s="1027"/>
      <c r="F715" s="845"/>
      <c r="G715" s="845"/>
      <c r="H715" s="842"/>
    </row>
    <row r="716" spans="1:8" ht="12.75">
      <c r="A716" s="835"/>
      <c r="C716" s="842"/>
      <c r="D716" s="845"/>
      <c r="E716" s="1027"/>
      <c r="F716" s="845"/>
      <c r="G716" s="845"/>
      <c r="H716" s="842"/>
    </row>
    <row r="717" spans="1:8" ht="12.75">
      <c r="A717" s="835"/>
      <c r="C717" s="842"/>
      <c r="D717" s="845"/>
      <c r="E717" s="1027"/>
      <c r="F717" s="845"/>
      <c r="G717" s="845"/>
      <c r="H717" s="842"/>
    </row>
    <row r="718" spans="1:8" ht="12.75">
      <c r="A718" s="835"/>
      <c r="C718" s="842"/>
      <c r="D718" s="845"/>
      <c r="E718" s="1027"/>
      <c r="F718" s="845"/>
      <c r="G718" s="845"/>
      <c r="H718" s="842"/>
    </row>
    <row r="719" spans="1:8" ht="12.75">
      <c r="A719" s="835"/>
      <c r="C719" s="842"/>
      <c r="D719" s="845"/>
      <c r="E719" s="1027"/>
      <c r="F719" s="845"/>
      <c r="G719" s="845"/>
      <c r="H719" s="842"/>
    </row>
    <row r="720" spans="1:8" ht="12.75">
      <c r="A720" s="835"/>
      <c r="C720" s="842"/>
      <c r="D720" s="845"/>
      <c r="E720" s="1027"/>
      <c r="F720" s="845"/>
      <c r="G720" s="845"/>
      <c r="H720" s="842"/>
    </row>
    <row r="721" spans="1:8" ht="12.75">
      <c r="A721" s="835"/>
      <c r="C721" s="842"/>
      <c r="D721" s="845"/>
      <c r="E721" s="1027"/>
      <c r="F721" s="845"/>
      <c r="G721" s="845"/>
      <c r="H721" s="842"/>
    </row>
    <row r="722" spans="1:8" ht="12.75">
      <c r="A722" s="835"/>
      <c r="C722" s="842"/>
      <c r="D722" s="845"/>
      <c r="E722" s="1027"/>
      <c r="F722" s="845"/>
      <c r="G722" s="845"/>
      <c r="H722" s="842"/>
    </row>
    <row r="723" spans="1:8" ht="12.75">
      <c r="A723" s="835"/>
      <c r="C723" s="842"/>
      <c r="D723" s="845"/>
      <c r="E723" s="1027"/>
      <c r="F723" s="845"/>
      <c r="G723" s="845"/>
      <c r="H723" s="842"/>
    </row>
    <row r="724" spans="1:8" ht="12.75">
      <c r="A724" s="835"/>
      <c r="C724" s="842"/>
      <c r="D724" s="845"/>
      <c r="E724" s="1027"/>
      <c r="F724" s="845"/>
      <c r="G724" s="845"/>
      <c r="H724" s="842"/>
    </row>
    <row r="725" spans="1:8" ht="12.75">
      <c r="A725" s="835"/>
      <c r="C725" s="842"/>
      <c r="D725" s="845"/>
      <c r="E725" s="1027"/>
      <c r="F725" s="845"/>
      <c r="G725" s="845"/>
      <c r="H725" s="842"/>
    </row>
    <row r="726" spans="1:8" ht="12.75">
      <c r="A726" s="835"/>
      <c r="C726" s="842"/>
      <c r="D726" s="845"/>
      <c r="E726" s="1027"/>
      <c r="F726" s="845"/>
      <c r="G726" s="845"/>
      <c r="H726" s="842"/>
    </row>
    <row r="727" spans="1:8" ht="12.75">
      <c r="A727" s="835"/>
      <c r="C727" s="842"/>
      <c r="D727" s="845"/>
      <c r="E727" s="1027"/>
      <c r="F727" s="845"/>
      <c r="G727" s="845"/>
      <c r="H727" s="842"/>
    </row>
    <row r="728" spans="1:8" ht="12.75">
      <c r="A728" s="835"/>
      <c r="C728" s="842"/>
      <c r="D728" s="845"/>
      <c r="E728" s="1027"/>
      <c r="F728" s="845"/>
      <c r="G728" s="845"/>
      <c r="H728" s="842"/>
    </row>
    <row r="729" spans="1:8" ht="12.75">
      <c r="A729" s="835"/>
      <c r="C729" s="842"/>
      <c r="D729" s="845"/>
      <c r="E729" s="1027"/>
      <c r="F729" s="845"/>
      <c r="G729" s="845"/>
      <c r="H729" s="842"/>
    </row>
    <row r="730" spans="1:8" ht="12.75">
      <c r="A730" s="835"/>
      <c r="C730" s="842"/>
      <c r="D730" s="845"/>
      <c r="E730" s="1027"/>
      <c r="F730" s="845"/>
      <c r="G730" s="845"/>
      <c r="H730" s="842"/>
    </row>
    <row r="731" spans="1:8" ht="12.75">
      <c r="A731" s="835"/>
      <c r="C731" s="842"/>
      <c r="D731" s="845"/>
      <c r="E731" s="1027"/>
      <c r="F731" s="845"/>
      <c r="G731" s="845"/>
      <c r="H731" s="842"/>
    </row>
    <row r="732" spans="1:8" ht="12.75">
      <c r="A732" s="835"/>
      <c r="C732" s="842"/>
      <c r="D732" s="845"/>
      <c r="E732" s="1027"/>
      <c r="F732" s="845"/>
      <c r="G732" s="845"/>
      <c r="H732" s="842"/>
    </row>
    <row r="733" spans="1:8" ht="12.75">
      <c r="A733" s="835"/>
      <c r="C733" s="842"/>
      <c r="D733" s="845"/>
      <c r="E733" s="1027"/>
      <c r="F733" s="845"/>
      <c r="G733" s="845"/>
      <c r="H733" s="842"/>
    </row>
    <row r="734" spans="1:8" ht="12.75">
      <c r="A734" s="835"/>
      <c r="C734" s="842"/>
      <c r="D734" s="845"/>
      <c r="E734" s="1027"/>
      <c r="F734" s="845"/>
      <c r="G734" s="845"/>
      <c r="H734" s="842"/>
    </row>
    <row r="735" spans="1:8" ht="12.75">
      <c r="A735" s="835"/>
      <c r="C735" s="842"/>
      <c r="D735" s="845"/>
      <c r="E735" s="1027"/>
      <c r="F735" s="845"/>
      <c r="G735" s="845"/>
      <c r="H735" s="842"/>
    </row>
    <row r="736" spans="1:8" ht="12.75">
      <c r="A736" s="835"/>
      <c r="C736" s="842"/>
      <c r="D736" s="845"/>
      <c r="E736" s="1027"/>
      <c r="F736" s="845"/>
      <c r="G736" s="845"/>
      <c r="H736" s="842"/>
    </row>
    <row r="737" spans="1:8" ht="12.75">
      <c r="A737" s="835"/>
      <c r="C737" s="842"/>
      <c r="D737" s="845"/>
      <c r="E737" s="1027"/>
      <c r="F737" s="845"/>
      <c r="G737" s="845"/>
      <c r="H737" s="842"/>
    </row>
    <row r="738" spans="1:8" ht="12.75">
      <c r="A738" s="835"/>
      <c r="C738" s="842"/>
      <c r="D738" s="845"/>
      <c r="E738" s="1027"/>
      <c r="F738" s="845"/>
      <c r="G738" s="845"/>
      <c r="H738" s="842"/>
    </row>
    <row r="739" spans="1:8" ht="12.75">
      <c r="A739" s="835"/>
      <c r="C739" s="842"/>
      <c r="D739" s="845"/>
      <c r="E739" s="1027"/>
      <c r="F739" s="845"/>
      <c r="G739" s="845"/>
      <c r="H739" s="842"/>
    </row>
    <row r="740" spans="1:8" ht="12.75">
      <c r="A740" s="835"/>
      <c r="C740" s="842"/>
      <c r="D740" s="845"/>
      <c r="E740" s="1027"/>
      <c r="F740" s="845"/>
      <c r="G740" s="845"/>
      <c r="H740" s="842"/>
    </row>
    <row r="741" spans="1:8" ht="12.75">
      <c r="A741" s="835"/>
      <c r="C741" s="842"/>
      <c r="D741" s="845"/>
      <c r="E741" s="1027"/>
      <c r="F741" s="845"/>
      <c r="G741" s="845"/>
      <c r="H741" s="842"/>
    </row>
    <row r="742" spans="1:8" ht="12.75">
      <c r="A742" s="835"/>
      <c r="C742" s="842"/>
      <c r="D742" s="845"/>
      <c r="E742" s="1027"/>
      <c r="F742" s="845"/>
      <c r="G742" s="845"/>
      <c r="H742" s="842"/>
    </row>
    <row r="743" spans="1:8" ht="12.75">
      <c r="A743" s="835"/>
      <c r="C743" s="842"/>
      <c r="D743" s="845"/>
      <c r="E743" s="1027"/>
      <c r="F743" s="845"/>
      <c r="G743" s="845"/>
      <c r="H743" s="842"/>
    </row>
    <row r="744" spans="1:8" ht="12.75">
      <c r="A744" s="835"/>
      <c r="C744" s="842"/>
      <c r="D744" s="845"/>
      <c r="E744" s="1027"/>
      <c r="F744" s="845"/>
      <c r="G744" s="845"/>
      <c r="H744" s="842"/>
    </row>
    <row r="745" spans="1:8" ht="12.75">
      <c r="A745" s="835"/>
      <c r="C745" s="842"/>
      <c r="D745" s="845"/>
      <c r="E745" s="1027"/>
      <c r="F745" s="845"/>
      <c r="G745" s="845"/>
      <c r="H745" s="842"/>
    </row>
    <row r="746" spans="1:8" ht="12.75">
      <c r="A746" s="835"/>
      <c r="C746" s="842"/>
      <c r="D746" s="845"/>
      <c r="E746" s="1027"/>
      <c r="F746" s="845"/>
      <c r="G746" s="845"/>
      <c r="H746" s="842"/>
    </row>
    <row r="747" spans="1:8" ht="12.75">
      <c r="A747" s="835"/>
      <c r="C747" s="842"/>
      <c r="D747" s="845"/>
      <c r="E747" s="1027"/>
      <c r="F747" s="845"/>
      <c r="G747" s="845"/>
      <c r="H747" s="842"/>
    </row>
    <row r="748" spans="1:8" ht="12.75">
      <c r="A748" s="835"/>
      <c r="C748" s="842"/>
      <c r="D748" s="845"/>
      <c r="E748" s="1027"/>
      <c r="F748" s="845"/>
      <c r="G748" s="845"/>
      <c r="H748" s="842"/>
    </row>
    <row r="749" spans="1:8" ht="12.75">
      <c r="A749" s="835"/>
      <c r="C749" s="842"/>
      <c r="D749" s="845"/>
      <c r="E749" s="1027"/>
      <c r="F749" s="845"/>
      <c r="G749" s="845"/>
      <c r="H749" s="842"/>
    </row>
    <row r="750" spans="1:8" ht="12.75">
      <c r="A750" s="835"/>
      <c r="C750" s="842"/>
      <c r="D750" s="845"/>
      <c r="E750" s="1027"/>
      <c r="F750" s="845"/>
      <c r="G750" s="845"/>
      <c r="H750" s="842"/>
    </row>
    <row r="751" spans="1:8" ht="12.75">
      <c r="A751" s="835"/>
      <c r="C751" s="842"/>
      <c r="D751" s="845"/>
      <c r="E751" s="1027"/>
      <c r="F751" s="845"/>
      <c r="G751" s="845"/>
      <c r="H751" s="842"/>
    </row>
    <row r="752" spans="1:8" ht="12.75">
      <c r="A752" s="835"/>
      <c r="C752" s="842"/>
      <c r="D752" s="845"/>
      <c r="E752" s="1027"/>
      <c r="F752" s="845"/>
      <c r="G752" s="845"/>
      <c r="H752" s="842"/>
    </row>
    <row r="753" spans="1:8" ht="12.75">
      <c r="A753" s="835"/>
      <c r="C753" s="842"/>
      <c r="D753" s="845"/>
      <c r="E753" s="1027"/>
      <c r="F753" s="845"/>
      <c r="G753" s="845"/>
      <c r="H753" s="842"/>
    </row>
    <row r="754" spans="1:8" ht="12.75">
      <c r="A754" s="835"/>
      <c r="C754" s="842"/>
      <c r="D754" s="845"/>
      <c r="E754" s="1027"/>
      <c r="F754" s="845"/>
      <c r="G754" s="845"/>
      <c r="H754" s="842"/>
    </row>
    <row r="755" spans="1:8" ht="12.75">
      <c r="A755" s="835"/>
      <c r="C755" s="842"/>
      <c r="D755" s="845"/>
      <c r="E755" s="1027"/>
      <c r="F755" s="845"/>
      <c r="G755" s="845"/>
      <c r="H755" s="842"/>
    </row>
    <row r="756" spans="1:8" ht="12.75">
      <c r="A756" s="835"/>
      <c r="C756" s="842"/>
      <c r="D756" s="845"/>
      <c r="E756" s="1027"/>
      <c r="F756" s="845"/>
      <c r="G756" s="845"/>
      <c r="H756" s="842"/>
    </row>
    <row r="757" spans="1:8" ht="12.75">
      <c r="A757" s="835"/>
      <c r="C757" s="842"/>
      <c r="D757" s="845"/>
      <c r="E757" s="1027"/>
      <c r="F757" s="845"/>
      <c r="G757" s="845"/>
      <c r="H757" s="842"/>
    </row>
    <row r="758" spans="1:8" ht="12.75">
      <c r="A758" s="835"/>
      <c r="C758" s="842"/>
      <c r="D758" s="845"/>
      <c r="E758" s="1027"/>
      <c r="F758" s="845"/>
      <c r="G758" s="845"/>
      <c r="H758" s="842"/>
    </row>
    <row r="759" spans="1:8" ht="12.75">
      <c r="A759" s="835"/>
      <c r="C759" s="842"/>
      <c r="D759" s="845"/>
      <c r="E759" s="1027"/>
      <c r="F759" s="845"/>
      <c r="G759" s="845"/>
      <c r="H759" s="842"/>
    </row>
    <row r="760" spans="1:8" ht="12.75">
      <c r="A760" s="835"/>
      <c r="C760" s="842"/>
      <c r="D760" s="845"/>
      <c r="E760" s="1027"/>
      <c r="F760" s="845"/>
      <c r="G760" s="845"/>
      <c r="H760" s="842"/>
    </row>
    <row r="761" spans="1:8" ht="12.75">
      <c r="A761" s="835"/>
      <c r="C761" s="842"/>
      <c r="D761" s="845"/>
      <c r="E761" s="1027"/>
      <c r="F761" s="845"/>
      <c r="G761" s="845"/>
      <c r="H761" s="842"/>
    </row>
    <row r="762" spans="1:8" ht="12.75">
      <c r="A762" s="835"/>
      <c r="C762" s="842"/>
      <c r="D762" s="845"/>
      <c r="E762" s="1027"/>
      <c r="F762" s="845"/>
      <c r="G762" s="845"/>
      <c r="H762" s="842"/>
    </row>
    <row r="763" spans="1:8" ht="12.75">
      <c r="A763" s="835"/>
      <c r="C763" s="842"/>
      <c r="D763" s="845"/>
      <c r="E763" s="1027"/>
      <c r="F763" s="845"/>
      <c r="G763" s="845"/>
      <c r="H763" s="842"/>
    </row>
    <row r="764" spans="1:8" ht="12.75">
      <c r="A764" s="835"/>
      <c r="C764" s="842"/>
      <c r="D764" s="845"/>
      <c r="E764" s="1027"/>
      <c r="F764" s="845"/>
      <c r="G764" s="845"/>
      <c r="H764" s="842"/>
    </row>
    <row r="765" spans="1:8" ht="12.75">
      <c r="A765" s="835"/>
      <c r="C765" s="842"/>
      <c r="D765" s="845"/>
      <c r="E765" s="1027"/>
      <c r="F765" s="845"/>
      <c r="G765" s="845"/>
      <c r="H765" s="842"/>
    </row>
    <row r="766" spans="1:8" ht="12.75">
      <c r="A766" s="835"/>
      <c r="C766" s="842"/>
      <c r="D766" s="845"/>
      <c r="E766" s="1027"/>
      <c r="F766" s="845"/>
      <c r="G766" s="845"/>
      <c r="H766" s="842"/>
    </row>
    <row r="767" spans="1:8" ht="12.75">
      <c r="A767" s="835"/>
      <c r="C767" s="842"/>
      <c r="D767" s="845"/>
      <c r="E767" s="1027"/>
      <c r="F767" s="845"/>
      <c r="G767" s="845"/>
      <c r="H767" s="842"/>
    </row>
    <row r="768" spans="1:8" ht="12.75">
      <c r="A768" s="835"/>
      <c r="C768" s="842"/>
      <c r="D768" s="845"/>
      <c r="E768" s="1027"/>
      <c r="F768" s="845"/>
      <c r="G768" s="845"/>
      <c r="H768" s="842"/>
    </row>
    <row r="769" spans="1:8" ht="12.75">
      <c r="A769" s="835"/>
      <c r="C769" s="842"/>
      <c r="D769" s="845"/>
      <c r="E769" s="1027"/>
      <c r="F769" s="845"/>
      <c r="G769" s="845"/>
      <c r="H769" s="842"/>
    </row>
    <row r="770" spans="1:8" ht="12.75">
      <c r="A770" s="835"/>
      <c r="C770" s="842"/>
      <c r="D770" s="845"/>
      <c r="E770" s="1027"/>
      <c r="F770" s="845"/>
      <c r="G770" s="845"/>
      <c r="H770" s="842"/>
    </row>
    <row r="771" spans="1:8" ht="12.75">
      <c r="A771" s="835"/>
      <c r="C771" s="842"/>
      <c r="D771" s="845"/>
      <c r="E771" s="1027"/>
      <c r="F771" s="845"/>
      <c r="G771" s="845"/>
      <c r="H771" s="842"/>
    </row>
    <row r="772" spans="1:8" ht="12.75">
      <c r="A772" s="835"/>
      <c r="C772" s="842"/>
      <c r="D772" s="845"/>
      <c r="E772" s="1027"/>
      <c r="F772" s="845"/>
      <c r="G772" s="845"/>
      <c r="H772" s="842"/>
    </row>
    <row r="773" spans="1:8" ht="12.75">
      <c r="A773" s="835"/>
      <c r="C773" s="842"/>
      <c r="D773" s="845"/>
      <c r="E773" s="1027"/>
      <c r="F773" s="845"/>
      <c r="G773" s="845"/>
      <c r="H773" s="842"/>
    </row>
    <row r="774" spans="1:8" ht="12.75">
      <c r="A774" s="835"/>
      <c r="C774" s="842"/>
      <c r="D774" s="845"/>
      <c r="E774" s="1027"/>
      <c r="F774" s="845"/>
      <c r="G774" s="845"/>
      <c r="H774" s="842"/>
    </row>
    <row r="775" spans="1:8" ht="12.75">
      <c r="A775" s="835"/>
      <c r="C775" s="842"/>
      <c r="D775" s="845"/>
      <c r="E775" s="1027"/>
      <c r="F775" s="845"/>
      <c r="G775" s="845"/>
      <c r="H775" s="842"/>
    </row>
    <row r="776" spans="1:8" ht="12.75">
      <c r="A776" s="835"/>
      <c r="C776" s="842"/>
      <c r="D776" s="845"/>
      <c r="E776" s="1027"/>
      <c r="F776" s="845"/>
      <c r="G776" s="845"/>
      <c r="H776" s="842"/>
    </row>
    <row r="777" spans="1:8" ht="12.75">
      <c r="A777" s="835"/>
      <c r="C777" s="842"/>
      <c r="D777" s="845"/>
      <c r="E777" s="1027"/>
      <c r="F777" s="845"/>
      <c r="G777" s="845"/>
      <c r="H777" s="842"/>
    </row>
    <row r="778" spans="1:8" ht="12.75">
      <c r="A778" s="835"/>
      <c r="C778" s="842"/>
      <c r="D778" s="845"/>
      <c r="E778" s="1027"/>
      <c r="F778" s="845"/>
      <c r="G778" s="845"/>
      <c r="H778" s="842"/>
    </row>
    <row r="779" spans="1:8" ht="12.75">
      <c r="A779" s="835"/>
      <c r="C779" s="842"/>
      <c r="D779" s="845"/>
      <c r="E779" s="1027"/>
      <c r="F779" s="845"/>
      <c r="G779" s="845"/>
      <c r="H779" s="842"/>
    </row>
    <row r="780" spans="1:8" ht="12.75">
      <c r="A780" s="835"/>
      <c r="C780" s="842"/>
      <c r="D780" s="845"/>
      <c r="E780" s="1027"/>
      <c r="F780" s="845"/>
      <c r="G780" s="845"/>
      <c r="H780" s="842"/>
    </row>
    <row r="781" spans="1:8" ht="12.75">
      <c r="A781" s="835"/>
      <c r="C781" s="842"/>
      <c r="D781" s="845"/>
      <c r="E781" s="1027"/>
      <c r="F781" s="845"/>
      <c r="G781" s="845"/>
      <c r="H781" s="842"/>
    </row>
    <row r="782" spans="1:8" ht="12.75">
      <c r="A782" s="835"/>
      <c r="C782" s="842"/>
      <c r="D782" s="845"/>
      <c r="E782" s="1027"/>
      <c r="F782" s="845"/>
      <c r="G782" s="845"/>
      <c r="H782" s="842"/>
    </row>
    <row r="783" spans="1:8" ht="12.75">
      <c r="A783" s="835"/>
      <c r="C783" s="842"/>
      <c r="D783" s="845"/>
      <c r="E783" s="1027"/>
      <c r="F783" s="845"/>
      <c r="G783" s="845"/>
      <c r="H783" s="842"/>
    </row>
    <row r="784" spans="1:8" ht="12.75">
      <c r="A784" s="835"/>
      <c r="C784" s="842"/>
      <c r="D784" s="845"/>
      <c r="E784" s="1027"/>
      <c r="F784" s="845"/>
      <c r="G784" s="845"/>
      <c r="H784" s="842"/>
    </row>
    <row r="785" spans="1:8" ht="12.75">
      <c r="A785" s="835"/>
      <c r="C785" s="842"/>
      <c r="D785" s="845"/>
      <c r="E785" s="1027"/>
      <c r="F785" s="845"/>
      <c r="G785" s="845"/>
      <c r="H785" s="842"/>
    </row>
    <row r="786" spans="1:8" ht="12.75">
      <c r="A786" s="835"/>
      <c r="C786" s="842"/>
      <c r="D786" s="845"/>
      <c r="E786" s="1027"/>
      <c r="F786" s="845"/>
      <c r="G786" s="845"/>
      <c r="H786" s="842"/>
    </row>
    <row r="787" spans="1:7" ht="12">
      <c r="A787" s="835"/>
      <c r="D787" s="739"/>
      <c r="E787" s="1024"/>
      <c r="F787" s="739"/>
      <c r="G787" s="739"/>
    </row>
    <row r="788" spans="1:7" ht="12">
      <c r="A788" s="835"/>
      <c r="D788" s="739"/>
      <c r="E788" s="1024"/>
      <c r="F788" s="739"/>
      <c r="G788" s="739"/>
    </row>
    <row r="789" spans="1:7" ht="12">
      <c r="A789" s="835"/>
      <c r="D789" s="739"/>
      <c r="E789" s="1024"/>
      <c r="F789" s="739"/>
      <c r="G789" s="739"/>
    </row>
    <row r="790" spans="1:7" ht="12">
      <c r="A790" s="835"/>
      <c r="D790" s="739"/>
      <c r="E790" s="1024"/>
      <c r="F790" s="739"/>
      <c r="G790" s="739"/>
    </row>
    <row r="791" spans="1:7" ht="12">
      <c r="A791" s="835"/>
      <c r="D791" s="739"/>
      <c r="E791" s="1024"/>
      <c r="F791" s="739"/>
      <c r="G791" s="739"/>
    </row>
    <row r="792" spans="1:7" ht="12">
      <c r="A792" s="835"/>
      <c r="D792" s="739"/>
      <c r="E792" s="1024"/>
      <c r="F792" s="739"/>
      <c r="G792" s="739"/>
    </row>
    <row r="793" spans="1:7" ht="12">
      <c r="A793" s="835"/>
      <c r="D793" s="739"/>
      <c r="E793" s="1024"/>
      <c r="F793" s="739"/>
      <c r="G793" s="739"/>
    </row>
    <row r="794" spans="1:7" ht="12">
      <c r="A794" s="835"/>
      <c r="D794" s="739"/>
      <c r="E794" s="1024"/>
      <c r="F794" s="739"/>
      <c r="G794" s="739"/>
    </row>
    <row r="795" spans="1:7" ht="12">
      <c r="A795" s="835"/>
      <c r="D795" s="739"/>
      <c r="E795" s="1024"/>
      <c r="F795" s="739"/>
      <c r="G795" s="739"/>
    </row>
    <row r="796" spans="1:7" ht="12">
      <c r="A796" s="835"/>
      <c r="D796" s="739"/>
      <c r="E796" s="1024"/>
      <c r="F796" s="739"/>
      <c r="G796" s="739"/>
    </row>
    <row r="797" spans="1:7" ht="12">
      <c r="A797" s="835"/>
      <c r="D797" s="739"/>
      <c r="E797" s="1024"/>
      <c r="F797" s="739"/>
      <c r="G797" s="739"/>
    </row>
    <row r="798" spans="1:7" ht="12">
      <c r="A798" s="835"/>
      <c r="D798" s="739"/>
      <c r="E798" s="1024"/>
      <c r="F798" s="739"/>
      <c r="G798" s="739"/>
    </row>
    <row r="799" spans="1:7" ht="12">
      <c r="A799" s="835"/>
      <c r="D799" s="739"/>
      <c r="E799" s="1024"/>
      <c r="F799" s="739"/>
      <c r="G799" s="739"/>
    </row>
    <row r="800" spans="1:7" ht="12">
      <c r="A800" s="835"/>
      <c r="D800" s="739"/>
      <c r="E800" s="1024"/>
      <c r="F800" s="739"/>
      <c r="G800" s="739"/>
    </row>
    <row r="801" spans="1:7" ht="12">
      <c r="A801" s="835"/>
      <c r="D801" s="739"/>
      <c r="E801" s="1024"/>
      <c r="F801" s="739"/>
      <c r="G801" s="739"/>
    </row>
    <row r="802" spans="1:7" ht="12">
      <c r="A802" s="835"/>
      <c r="D802" s="739"/>
      <c r="E802" s="1024"/>
      <c r="F802" s="739"/>
      <c r="G802" s="739"/>
    </row>
    <row r="803" spans="1:7" ht="12">
      <c r="A803" s="835"/>
      <c r="D803" s="739"/>
      <c r="E803" s="1024"/>
      <c r="F803" s="739"/>
      <c r="G803" s="739"/>
    </row>
    <row r="804" spans="1:7" ht="12">
      <c r="A804" s="835"/>
      <c r="D804" s="739"/>
      <c r="E804" s="1024"/>
      <c r="F804" s="739"/>
      <c r="G804" s="739"/>
    </row>
    <row r="805" spans="1:7" ht="12">
      <c r="A805" s="835"/>
      <c r="D805" s="739"/>
      <c r="E805" s="1024"/>
      <c r="F805" s="739"/>
      <c r="G805" s="739"/>
    </row>
    <row r="806" spans="1:7" ht="12">
      <c r="A806" s="835"/>
      <c r="D806" s="739"/>
      <c r="E806" s="1024"/>
      <c r="F806" s="739"/>
      <c r="G806" s="739"/>
    </row>
    <row r="807" spans="1:7" ht="12">
      <c r="A807" s="835"/>
      <c r="D807" s="739"/>
      <c r="E807" s="1024"/>
      <c r="F807" s="739"/>
      <c r="G807" s="739"/>
    </row>
    <row r="808" spans="1:7" ht="12">
      <c r="A808" s="835"/>
      <c r="D808" s="739"/>
      <c r="E808" s="1024"/>
      <c r="F808" s="739"/>
      <c r="G808" s="739"/>
    </row>
    <row r="809" spans="1:7" ht="12">
      <c r="A809" s="835"/>
      <c r="D809" s="739"/>
      <c r="E809" s="1024"/>
      <c r="F809" s="739"/>
      <c r="G809" s="739"/>
    </row>
    <row r="810" spans="1:7" ht="12">
      <c r="A810" s="835"/>
      <c r="D810" s="739"/>
      <c r="E810" s="1024"/>
      <c r="F810" s="739"/>
      <c r="G810" s="739"/>
    </row>
    <row r="811" spans="1:7" ht="12">
      <c r="A811" s="835"/>
      <c r="D811" s="739"/>
      <c r="E811" s="1024"/>
      <c r="F811" s="739"/>
      <c r="G811" s="739"/>
    </row>
    <row r="812" spans="1:7" ht="12">
      <c r="A812" s="835"/>
      <c r="D812" s="739"/>
      <c r="E812" s="1024"/>
      <c r="F812" s="739"/>
      <c r="G812" s="739"/>
    </row>
    <row r="813" spans="1:7" ht="12">
      <c r="A813" s="835"/>
      <c r="D813" s="739"/>
      <c r="E813" s="1024"/>
      <c r="F813" s="739"/>
      <c r="G813" s="739"/>
    </row>
    <row r="814" spans="1:7" ht="12">
      <c r="A814" s="835"/>
      <c r="D814" s="739"/>
      <c r="E814" s="1024"/>
      <c r="F814" s="739"/>
      <c r="G814" s="739"/>
    </row>
    <row r="815" spans="1:7" ht="12">
      <c r="A815" s="835"/>
      <c r="D815" s="739"/>
      <c r="E815" s="1024"/>
      <c r="F815" s="739"/>
      <c r="G815" s="739"/>
    </row>
    <row r="816" spans="1:7" ht="12">
      <c r="A816" s="835"/>
      <c r="D816" s="739"/>
      <c r="E816" s="1024"/>
      <c r="F816" s="739"/>
      <c r="G816" s="739"/>
    </row>
    <row r="817" spans="1:7" ht="12">
      <c r="A817" s="835"/>
      <c r="D817" s="739"/>
      <c r="E817" s="1024"/>
      <c r="F817" s="739"/>
      <c r="G817" s="739"/>
    </row>
    <row r="818" spans="1:7" ht="12">
      <c r="A818" s="835"/>
      <c r="D818" s="739"/>
      <c r="E818" s="1024"/>
      <c r="F818" s="739"/>
      <c r="G818" s="739"/>
    </row>
    <row r="819" spans="1:7" ht="12">
      <c r="A819" s="835"/>
      <c r="D819" s="739"/>
      <c r="E819" s="1024"/>
      <c r="F819" s="739"/>
      <c r="G819" s="739"/>
    </row>
    <row r="820" spans="1:7" ht="12">
      <c r="A820" s="835"/>
      <c r="D820" s="739"/>
      <c r="E820" s="1024"/>
      <c r="F820" s="739"/>
      <c r="G820" s="739"/>
    </row>
    <row r="821" spans="1:7" ht="12">
      <c r="A821" s="835"/>
      <c r="D821" s="739"/>
      <c r="E821" s="1024"/>
      <c r="F821" s="739"/>
      <c r="G821" s="739"/>
    </row>
    <row r="822" spans="1:7" ht="12">
      <c r="A822" s="835"/>
      <c r="D822" s="739"/>
      <c r="E822" s="1024"/>
      <c r="F822" s="739"/>
      <c r="G822" s="739"/>
    </row>
    <row r="823" spans="1:7" ht="12">
      <c r="A823" s="835"/>
      <c r="D823" s="739"/>
      <c r="E823" s="1024"/>
      <c r="F823" s="739"/>
      <c r="G823" s="739"/>
    </row>
    <row r="824" spans="1:7" ht="12">
      <c r="A824" s="835"/>
      <c r="D824" s="739"/>
      <c r="E824" s="1024"/>
      <c r="F824" s="739"/>
      <c r="G824" s="739"/>
    </row>
    <row r="825" spans="1:7" ht="12">
      <c r="A825" s="835"/>
      <c r="D825" s="739"/>
      <c r="E825" s="1024"/>
      <c r="F825" s="739"/>
      <c r="G825" s="739"/>
    </row>
    <row r="826" spans="1:7" ht="12">
      <c r="A826" s="835"/>
      <c r="D826" s="739"/>
      <c r="E826" s="1024"/>
      <c r="F826" s="739"/>
      <c r="G826" s="739"/>
    </row>
    <row r="827" spans="1:7" ht="12">
      <c r="A827" s="835"/>
      <c r="D827" s="739"/>
      <c r="E827" s="1024"/>
      <c r="F827" s="739"/>
      <c r="G827" s="739"/>
    </row>
    <row r="828" spans="1:7" ht="12">
      <c r="A828" s="835"/>
      <c r="D828" s="739"/>
      <c r="E828" s="1024"/>
      <c r="F828" s="739"/>
      <c r="G828" s="739"/>
    </row>
    <row r="829" spans="1:7" ht="12">
      <c r="A829" s="835"/>
      <c r="D829" s="739"/>
      <c r="E829" s="1024"/>
      <c r="F829" s="739"/>
      <c r="G829" s="739"/>
    </row>
    <row r="830" spans="1:7" ht="12">
      <c r="A830" s="835"/>
      <c r="D830" s="739"/>
      <c r="E830" s="1024"/>
      <c r="F830" s="739"/>
      <c r="G830" s="739"/>
    </row>
    <row r="831" spans="1:7" ht="12">
      <c r="A831" s="835"/>
      <c r="D831" s="739"/>
      <c r="E831" s="1024"/>
      <c r="F831" s="739"/>
      <c r="G831" s="739"/>
    </row>
    <row r="832" spans="1:7" ht="12">
      <c r="A832" s="835"/>
      <c r="D832" s="739"/>
      <c r="E832" s="1024"/>
      <c r="F832" s="739"/>
      <c r="G832" s="739"/>
    </row>
    <row r="833" spans="1:7" ht="12">
      <c r="A833" s="835"/>
      <c r="D833" s="739"/>
      <c r="E833" s="1024"/>
      <c r="F833" s="739"/>
      <c r="G833" s="739"/>
    </row>
    <row r="834" spans="1:7" ht="12">
      <c r="A834" s="835"/>
      <c r="D834" s="739"/>
      <c r="E834" s="1024"/>
      <c r="F834" s="739"/>
      <c r="G834" s="739"/>
    </row>
    <row r="835" spans="1:7" ht="12">
      <c r="A835" s="835"/>
      <c r="D835" s="739"/>
      <c r="E835" s="1024"/>
      <c r="F835" s="739"/>
      <c r="G835" s="739"/>
    </row>
    <row r="836" spans="1:7" ht="12">
      <c r="A836" s="835"/>
      <c r="D836" s="739"/>
      <c r="E836" s="1024"/>
      <c r="F836" s="739"/>
      <c r="G836" s="739"/>
    </row>
    <row r="837" spans="1:7" ht="12">
      <c r="A837" s="835"/>
      <c r="D837" s="739"/>
      <c r="E837" s="1024"/>
      <c r="F837" s="739"/>
      <c r="G837" s="739"/>
    </row>
    <row r="838" spans="1:7" ht="12">
      <c r="A838" s="835"/>
      <c r="D838" s="739"/>
      <c r="E838" s="1024"/>
      <c r="F838" s="739"/>
      <c r="G838" s="739"/>
    </row>
    <row r="839" spans="1:7" ht="12">
      <c r="A839" s="835"/>
      <c r="D839" s="739"/>
      <c r="E839" s="1024"/>
      <c r="F839" s="739"/>
      <c r="G839" s="739"/>
    </row>
    <row r="840" spans="1:7" ht="12">
      <c r="A840" s="835"/>
      <c r="D840" s="739"/>
      <c r="E840" s="1024"/>
      <c r="F840" s="739"/>
      <c r="G840" s="739"/>
    </row>
    <row r="841" spans="1:7" ht="12">
      <c r="A841" s="835"/>
      <c r="D841" s="739"/>
      <c r="E841" s="1024"/>
      <c r="F841" s="739"/>
      <c r="G841" s="739"/>
    </row>
    <row r="842" spans="1:7" ht="12">
      <c r="A842" s="835"/>
      <c r="D842" s="739"/>
      <c r="E842" s="1024"/>
      <c r="F842" s="739"/>
      <c r="G842" s="739"/>
    </row>
    <row r="843" spans="1:7" ht="12">
      <c r="A843" s="835"/>
      <c r="D843" s="739"/>
      <c r="E843" s="1024"/>
      <c r="F843" s="739"/>
      <c r="G843" s="739"/>
    </row>
    <row r="844" spans="1:7" ht="12">
      <c r="A844" s="835"/>
      <c r="D844" s="739"/>
      <c r="E844" s="1024"/>
      <c r="F844" s="739"/>
      <c r="G844" s="739"/>
    </row>
    <row r="845" spans="1:7" ht="12">
      <c r="A845" s="835"/>
      <c r="D845" s="739"/>
      <c r="E845" s="1024"/>
      <c r="F845" s="739"/>
      <c r="G845" s="739"/>
    </row>
    <row r="846" spans="1:7" ht="12">
      <c r="A846" s="835"/>
      <c r="D846" s="739"/>
      <c r="E846" s="1024"/>
      <c r="F846" s="739"/>
      <c r="G846" s="739"/>
    </row>
    <row r="847" spans="1:7" ht="12">
      <c r="A847" s="835"/>
      <c r="D847" s="739"/>
      <c r="E847" s="1024"/>
      <c r="F847" s="739"/>
      <c r="G847" s="739"/>
    </row>
    <row r="848" spans="1:7" ht="12">
      <c r="A848" s="835"/>
      <c r="D848" s="739"/>
      <c r="E848" s="1024"/>
      <c r="F848" s="739"/>
      <c r="G848" s="739"/>
    </row>
    <row r="849" spans="1:7" ht="12">
      <c r="A849" s="835"/>
      <c r="D849" s="739"/>
      <c r="E849" s="1024"/>
      <c r="F849" s="739"/>
      <c r="G849" s="739"/>
    </row>
    <row r="850" spans="1:7" ht="12">
      <c r="A850" s="835"/>
      <c r="D850" s="739"/>
      <c r="E850" s="1024"/>
      <c r="F850" s="739"/>
      <c r="G850" s="739"/>
    </row>
    <row r="851" spans="1:7" ht="12">
      <c r="A851" s="835"/>
      <c r="D851" s="739"/>
      <c r="E851" s="1024"/>
      <c r="F851" s="739"/>
      <c r="G851" s="739"/>
    </row>
    <row r="852" spans="1:7" ht="12">
      <c r="A852" s="835"/>
      <c r="D852" s="739"/>
      <c r="E852" s="1024"/>
      <c r="F852" s="739"/>
      <c r="G852" s="739"/>
    </row>
    <row r="853" spans="1:7" ht="12">
      <c r="A853" s="835"/>
      <c r="D853" s="739"/>
      <c r="E853" s="1024"/>
      <c r="F853" s="739"/>
      <c r="G853" s="739"/>
    </row>
    <row r="854" spans="1:7" ht="12">
      <c r="A854" s="835"/>
      <c r="D854" s="739"/>
      <c r="E854" s="1024"/>
      <c r="F854" s="739"/>
      <c r="G854" s="739"/>
    </row>
    <row r="855" spans="1:7" ht="12">
      <c r="A855" s="835"/>
      <c r="D855" s="739"/>
      <c r="E855" s="1024"/>
      <c r="F855" s="739"/>
      <c r="G855" s="739"/>
    </row>
    <row r="856" spans="1:7" ht="12">
      <c r="A856" s="835"/>
      <c r="D856" s="739"/>
      <c r="E856" s="1024"/>
      <c r="F856" s="739"/>
      <c r="G856" s="739"/>
    </row>
    <row r="857" spans="1:7" ht="12">
      <c r="A857" s="835"/>
      <c r="D857" s="739"/>
      <c r="E857" s="1024"/>
      <c r="F857" s="739"/>
      <c r="G857" s="739"/>
    </row>
    <row r="858" spans="1:7" ht="12">
      <c r="A858" s="835"/>
      <c r="D858" s="739"/>
      <c r="E858" s="1024"/>
      <c r="F858" s="739"/>
      <c r="G858" s="739"/>
    </row>
    <row r="859" spans="1:7" ht="12">
      <c r="A859" s="835"/>
      <c r="D859" s="739"/>
      <c r="E859" s="1024"/>
      <c r="F859" s="739"/>
      <c r="G859" s="739"/>
    </row>
    <row r="860" spans="1:7" ht="12">
      <c r="A860" s="835"/>
      <c r="D860" s="739"/>
      <c r="E860" s="1024"/>
      <c r="F860" s="739"/>
      <c r="G860" s="739"/>
    </row>
    <row r="861" spans="1:7" ht="12">
      <c r="A861" s="835"/>
      <c r="D861" s="739"/>
      <c r="E861" s="1024"/>
      <c r="F861" s="739"/>
      <c r="G861" s="739"/>
    </row>
    <row r="862" spans="1:7" ht="12">
      <c r="A862" s="835"/>
      <c r="D862" s="739"/>
      <c r="E862" s="1024"/>
      <c r="F862" s="739"/>
      <c r="G862" s="739"/>
    </row>
    <row r="863" spans="1:7" ht="12">
      <c r="A863" s="835"/>
      <c r="D863" s="739"/>
      <c r="E863" s="1024"/>
      <c r="F863" s="739"/>
      <c r="G863" s="739"/>
    </row>
    <row r="864" spans="1:7" ht="12">
      <c r="A864" s="837"/>
      <c r="B864" s="739"/>
      <c r="D864" s="739"/>
      <c r="E864" s="1024"/>
      <c r="F864" s="739"/>
      <c r="G864" s="739"/>
    </row>
    <row r="865" spans="1:7" ht="12">
      <c r="A865" s="837"/>
      <c r="B865" s="739"/>
      <c r="D865" s="739"/>
      <c r="E865" s="1024"/>
      <c r="F865" s="739"/>
      <c r="G865" s="739"/>
    </row>
    <row r="866" spans="1:7" ht="12">
      <c r="A866" s="837"/>
      <c r="B866" s="739"/>
      <c r="D866" s="739"/>
      <c r="E866" s="1024"/>
      <c r="F866" s="739"/>
      <c r="G866" s="739"/>
    </row>
    <row r="867" spans="1:7" ht="12">
      <c r="A867" s="837"/>
      <c r="B867" s="739"/>
      <c r="D867" s="739"/>
      <c r="E867" s="1024"/>
      <c r="F867" s="739"/>
      <c r="G867" s="739"/>
    </row>
    <row r="868" spans="1:7" ht="12">
      <c r="A868" s="837"/>
      <c r="B868" s="739"/>
      <c r="D868" s="739"/>
      <c r="E868" s="1024"/>
      <c r="F868" s="739"/>
      <c r="G868" s="739"/>
    </row>
    <row r="869" spans="1:7" ht="12">
      <c r="A869" s="837"/>
      <c r="B869" s="739"/>
      <c r="D869" s="739"/>
      <c r="E869" s="1024"/>
      <c r="F869" s="739"/>
      <c r="G869" s="739"/>
    </row>
    <row r="870" spans="1:7" ht="12">
      <c r="A870" s="837"/>
      <c r="B870" s="739"/>
      <c r="D870" s="739"/>
      <c r="E870" s="1024"/>
      <c r="F870" s="739"/>
      <c r="G870" s="739"/>
    </row>
    <row r="871" spans="1:7" ht="12">
      <c r="A871" s="837"/>
      <c r="B871" s="739"/>
      <c r="D871" s="739"/>
      <c r="E871" s="1024"/>
      <c r="F871" s="739"/>
      <c r="G871" s="739"/>
    </row>
    <row r="872" spans="1:7" ht="12">
      <c r="A872" s="837"/>
      <c r="B872" s="739"/>
      <c r="D872" s="739"/>
      <c r="E872" s="1024"/>
      <c r="F872" s="739"/>
      <c r="G872" s="739"/>
    </row>
    <row r="873" spans="1:7" ht="12">
      <c r="A873" s="837"/>
      <c r="B873" s="739"/>
      <c r="D873" s="739"/>
      <c r="E873" s="1024"/>
      <c r="F873" s="739"/>
      <c r="G873" s="739"/>
    </row>
    <row r="874" spans="1:7" ht="12">
      <c r="A874" s="837"/>
      <c r="B874" s="739"/>
      <c r="D874" s="739"/>
      <c r="E874" s="1024"/>
      <c r="F874" s="739"/>
      <c r="G874" s="739"/>
    </row>
    <row r="875" spans="1:7" ht="12">
      <c r="A875" s="837"/>
      <c r="B875" s="739"/>
      <c r="D875" s="739"/>
      <c r="E875" s="1024"/>
      <c r="F875" s="739"/>
      <c r="G875" s="739"/>
    </row>
    <row r="876" spans="1:7" ht="12">
      <c r="A876" s="837"/>
      <c r="B876" s="739"/>
      <c r="D876" s="739"/>
      <c r="E876" s="1024"/>
      <c r="F876" s="739"/>
      <c r="G876" s="739"/>
    </row>
    <row r="877" spans="1:7" ht="12">
      <c r="A877" s="837"/>
      <c r="B877" s="739"/>
      <c r="D877" s="739"/>
      <c r="E877" s="1024"/>
      <c r="F877" s="739"/>
      <c r="G877" s="739"/>
    </row>
    <row r="878" spans="1:7" ht="12">
      <c r="A878" s="837"/>
      <c r="B878" s="739"/>
      <c r="D878" s="739"/>
      <c r="E878" s="1024"/>
      <c r="F878" s="739"/>
      <c r="G878" s="739"/>
    </row>
    <row r="879" spans="1:7" ht="12">
      <c r="A879" s="837"/>
      <c r="B879" s="739"/>
      <c r="D879" s="739"/>
      <c r="E879" s="1024"/>
      <c r="F879" s="739"/>
      <c r="G879" s="739"/>
    </row>
    <row r="880" spans="1:7" ht="12">
      <c r="A880" s="837"/>
      <c r="B880" s="739"/>
      <c r="D880" s="739"/>
      <c r="E880" s="1024"/>
      <c r="F880" s="739"/>
      <c r="G880" s="739"/>
    </row>
    <row r="881" spans="1:7" ht="12">
      <c r="A881" s="837"/>
      <c r="B881" s="739"/>
      <c r="D881" s="739"/>
      <c r="E881" s="1024"/>
      <c r="F881" s="739"/>
      <c r="G881" s="739"/>
    </row>
    <row r="882" spans="1:7" ht="12">
      <c r="A882" s="837"/>
      <c r="B882" s="739"/>
      <c r="D882" s="739"/>
      <c r="E882" s="1024"/>
      <c r="F882" s="739"/>
      <c r="G882" s="739"/>
    </row>
    <row r="883" spans="1:7" ht="12">
      <c r="A883" s="837"/>
      <c r="B883" s="739"/>
      <c r="D883" s="739"/>
      <c r="E883" s="1024"/>
      <c r="F883" s="739"/>
      <c r="G883" s="739"/>
    </row>
    <row r="884" spans="1:7" ht="12">
      <c r="A884" s="837"/>
      <c r="B884" s="739"/>
      <c r="D884" s="739"/>
      <c r="E884" s="1024"/>
      <c r="F884" s="739"/>
      <c r="G884" s="739"/>
    </row>
    <row r="885" spans="1:7" ht="12">
      <c r="A885" s="837"/>
      <c r="B885" s="739"/>
      <c r="D885" s="739"/>
      <c r="E885" s="1024"/>
      <c r="F885" s="739"/>
      <c r="G885" s="739"/>
    </row>
    <row r="886" spans="1:7" ht="12">
      <c r="A886" s="837"/>
      <c r="B886" s="739"/>
      <c r="D886" s="739"/>
      <c r="E886" s="1024"/>
      <c r="F886" s="739"/>
      <c r="G886" s="739"/>
    </row>
    <row r="887" spans="1:7" ht="12">
      <c r="A887" s="837"/>
      <c r="B887" s="739"/>
      <c r="D887" s="739"/>
      <c r="E887" s="1024"/>
      <c r="F887" s="739"/>
      <c r="G887" s="739"/>
    </row>
    <row r="888" spans="1:7" ht="12">
      <c r="A888" s="837"/>
      <c r="B888" s="739"/>
      <c r="D888" s="739"/>
      <c r="E888" s="1024"/>
      <c r="F888" s="739"/>
      <c r="G888" s="739"/>
    </row>
    <row r="889" spans="1:7" ht="12">
      <c r="A889" s="837"/>
      <c r="B889" s="739"/>
      <c r="D889" s="739"/>
      <c r="E889" s="1024"/>
      <c r="F889" s="739"/>
      <c r="G889" s="739"/>
    </row>
    <row r="890" spans="1:7" ht="12">
      <c r="A890" s="837"/>
      <c r="B890" s="739"/>
      <c r="D890" s="739"/>
      <c r="E890" s="1024"/>
      <c r="F890" s="739"/>
      <c r="G890" s="739"/>
    </row>
    <row r="891" spans="1:7" ht="12">
      <c r="A891" s="837"/>
      <c r="B891" s="739"/>
      <c r="D891" s="739"/>
      <c r="E891" s="1024"/>
      <c r="F891" s="739"/>
      <c r="G891" s="739"/>
    </row>
    <row r="892" spans="1:7" ht="12">
      <c r="A892" s="837"/>
      <c r="B892" s="739"/>
      <c r="D892" s="739"/>
      <c r="E892" s="1024"/>
      <c r="F892" s="739"/>
      <c r="G892" s="739"/>
    </row>
    <row r="893" spans="1:7" ht="12">
      <c r="A893" s="837"/>
      <c r="B893" s="739"/>
      <c r="D893" s="739"/>
      <c r="E893" s="1024"/>
      <c r="F893" s="739"/>
      <c r="G893" s="739"/>
    </row>
    <row r="894" spans="1:7" ht="12">
      <c r="A894" s="837"/>
      <c r="B894" s="739"/>
      <c r="D894" s="739"/>
      <c r="E894" s="1024"/>
      <c r="F894" s="739"/>
      <c r="G894" s="739"/>
    </row>
    <row r="895" spans="1:7" ht="12">
      <c r="A895" s="837"/>
      <c r="B895" s="739"/>
      <c r="D895" s="739"/>
      <c r="E895" s="1024"/>
      <c r="F895" s="739"/>
      <c r="G895" s="739"/>
    </row>
    <row r="896" spans="1:7" ht="12">
      <c r="A896" s="837"/>
      <c r="B896" s="739"/>
      <c r="D896" s="739"/>
      <c r="E896" s="1024"/>
      <c r="F896" s="739"/>
      <c r="G896" s="739"/>
    </row>
    <row r="897" spans="1:7" ht="12">
      <c r="A897" s="837"/>
      <c r="B897" s="739"/>
      <c r="D897" s="739"/>
      <c r="E897" s="1024"/>
      <c r="F897" s="739"/>
      <c r="G897" s="739"/>
    </row>
    <row r="898" spans="1:7" ht="12">
      <c r="A898" s="837"/>
      <c r="B898" s="739"/>
      <c r="D898" s="739"/>
      <c r="E898" s="1024"/>
      <c r="F898" s="739"/>
      <c r="G898" s="739"/>
    </row>
    <row r="899" spans="1:7" ht="12">
      <c r="A899" s="837"/>
      <c r="B899" s="739"/>
      <c r="D899" s="739"/>
      <c r="E899" s="1024"/>
      <c r="F899" s="739"/>
      <c r="G899" s="739"/>
    </row>
    <row r="900" spans="1:7" ht="12">
      <c r="A900" s="837"/>
      <c r="B900" s="739"/>
      <c r="D900" s="739"/>
      <c r="E900" s="1024"/>
      <c r="F900" s="739"/>
      <c r="G900" s="739"/>
    </row>
    <row r="901" spans="1:7" ht="12">
      <c r="A901" s="837"/>
      <c r="B901" s="739"/>
      <c r="D901" s="739"/>
      <c r="E901" s="1024"/>
      <c r="F901" s="739"/>
      <c r="G901" s="739"/>
    </row>
    <row r="902" spans="1:7" ht="12">
      <c r="A902" s="837"/>
      <c r="B902" s="739"/>
      <c r="D902" s="739"/>
      <c r="E902" s="1024"/>
      <c r="F902" s="739"/>
      <c r="G902" s="739"/>
    </row>
    <row r="903" spans="1:7" ht="12">
      <c r="A903" s="837"/>
      <c r="B903" s="739"/>
      <c r="D903" s="739"/>
      <c r="E903" s="1024"/>
      <c r="F903" s="739"/>
      <c r="G903" s="739"/>
    </row>
    <row r="904" spans="1:7" ht="12">
      <c r="A904" s="837"/>
      <c r="B904" s="739"/>
      <c r="D904" s="739"/>
      <c r="E904" s="1024"/>
      <c r="F904" s="739"/>
      <c r="G904" s="739"/>
    </row>
    <row r="905" spans="1:7" ht="12">
      <c r="A905" s="837"/>
      <c r="B905" s="739"/>
      <c r="D905" s="739"/>
      <c r="E905" s="1024"/>
      <c r="F905" s="739"/>
      <c r="G905" s="739"/>
    </row>
    <row r="906" spans="1:7" ht="12">
      <c r="A906" s="837"/>
      <c r="B906" s="739"/>
      <c r="D906" s="739"/>
      <c r="E906" s="1024"/>
      <c r="F906" s="739"/>
      <c r="G906" s="739"/>
    </row>
    <row r="907" spans="1:7" ht="12">
      <c r="A907" s="837"/>
      <c r="B907" s="739"/>
      <c r="D907" s="739"/>
      <c r="E907" s="1024"/>
      <c r="F907" s="739"/>
      <c r="G907" s="739"/>
    </row>
    <row r="908" spans="1:7" ht="12">
      <c r="A908" s="837"/>
      <c r="B908" s="739"/>
      <c r="D908" s="739"/>
      <c r="E908" s="1024"/>
      <c r="F908" s="739"/>
      <c r="G908" s="739"/>
    </row>
    <row r="909" spans="1:7" ht="12">
      <c r="A909" s="837"/>
      <c r="B909" s="739"/>
      <c r="D909" s="739"/>
      <c r="E909" s="1024"/>
      <c r="F909" s="739"/>
      <c r="G909" s="739"/>
    </row>
    <row r="910" spans="1:7" ht="12">
      <c r="A910" s="837"/>
      <c r="B910" s="739"/>
      <c r="D910" s="739"/>
      <c r="E910" s="1024"/>
      <c r="F910" s="739"/>
      <c r="G910" s="739"/>
    </row>
    <row r="911" spans="1:7" ht="12">
      <c r="A911" s="837"/>
      <c r="B911" s="739"/>
      <c r="D911" s="739"/>
      <c r="E911" s="1024"/>
      <c r="F911" s="739"/>
      <c r="G911" s="739"/>
    </row>
    <row r="912" spans="1:7" ht="12">
      <c r="A912" s="837"/>
      <c r="B912" s="739"/>
      <c r="D912" s="739"/>
      <c r="E912" s="1024"/>
      <c r="F912" s="739"/>
      <c r="G912" s="739"/>
    </row>
    <row r="913" spans="1:7" ht="12">
      <c r="A913" s="837"/>
      <c r="B913" s="739"/>
      <c r="D913" s="739"/>
      <c r="E913" s="1024"/>
      <c r="F913" s="739"/>
      <c r="G913" s="739"/>
    </row>
    <row r="914" spans="1:7" ht="12">
      <c r="A914" s="837"/>
      <c r="B914" s="739"/>
      <c r="D914" s="739"/>
      <c r="E914" s="1024"/>
      <c r="F914" s="739"/>
      <c r="G914" s="739"/>
    </row>
    <row r="915" spans="1:7" ht="12">
      <c r="A915" s="837"/>
      <c r="B915" s="739"/>
      <c r="D915" s="739"/>
      <c r="E915" s="1024"/>
      <c r="F915" s="739"/>
      <c r="G915" s="739"/>
    </row>
    <row r="916" spans="1:7" ht="12">
      <c r="A916" s="837"/>
      <c r="B916" s="739"/>
      <c r="D916" s="739"/>
      <c r="E916" s="1024"/>
      <c r="F916" s="739"/>
      <c r="G916" s="739"/>
    </row>
    <row r="917" spans="1:7" ht="12">
      <c r="A917" s="837"/>
      <c r="B917" s="739"/>
      <c r="D917" s="739"/>
      <c r="E917" s="1024"/>
      <c r="F917" s="739"/>
      <c r="G917" s="739"/>
    </row>
    <row r="918" spans="1:7" ht="12">
      <c r="A918" s="837"/>
      <c r="B918" s="739"/>
      <c r="D918" s="739"/>
      <c r="E918" s="1024"/>
      <c r="F918" s="739"/>
      <c r="G918" s="739"/>
    </row>
    <row r="919" spans="1:7" ht="12">
      <c r="A919" s="837"/>
      <c r="B919" s="739"/>
      <c r="D919" s="739"/>
      <c r="E919" s="1024"/>
      <c r="F919" s="739"/>
      <c r="G919" s="739"/>
    </row>
    <row r="920" spans="1:7" ht="12">
      <c r="A920" s="837"/>
      <c r="B920" s="739"/>
      <c r="D920" s="739"/>
      <c r="E920" s="1024"/>
      <c r="F920" s="739"/>
      <c r="G920" s="739"/>
    </row>
    <row r="921" spans="1:7" ht="12">
      <c r="A921" s="837"/>
      <c r="B921" s="739"/>
      <c r="D921" s="739"/>
      <c r="E921" s="1024"/>
      <c r="F921" s="739"/>
      <c r="G921" s="739"/>
    </row>
    <row r="922" spans="1:7" ht="12">
      <c r="A922" s="837"/>
      <c r="B922" s="739"/>
      <c r="D922" s="739"/>
      <c r="E922" s="1024"/>
      <c r="F922" s="739"/>
      <c r="G922" s="739"/>
    </row>
    <row r="923" spans="1:7" ht="12">
      <c r="A923" s="837"/>
      <c r="B923" s="739"/>
      <c r="D923" s="739"/>
      <c r="E923" s="1024"/>
      <c r="F923" s="739"/>
      <c r="G923" s="739"/>
    </row>
    <row r="924" spans="1:7" ht="12">
      <c r="A924" s="837"/>
      <c r="B924" s="739"/>
      <c r="D924" s="739"/>
      <c r="E924" s="1024"/>
      <c r="F924" s="739"/>
      <c r="G924" s="739"/>
    </row>
    <row r="925" spans="1:7" ht="12">
      <c r="A925" s="837"/>
      <c r="B925" s="739"/>
      <c r="D925" s="739"/>
      <c r="E925" s="1024"/>
      <c r="F925" s="739"/>
      <c r="G925" s="739"/>
    </row>
    <row r="926" spans="1:7" ht="12">
      <c r="A926" s="837"/>
      <c r="B926" s="739"/>
      <c r="D926" s="739"/>
      <c r="E926" s="1024"/>
      <c r="F926" s="739"/>
      <c r="G926" s="739"/>
    </row>
    <row r="927" spans="1:7" ht="12">
      <c r="A927" s="837"/>
      <c r="B927" s="739"/>
      <c r="D927" s="739"/>
      <c r="E927" s="1024"/>
      <c r="F927" s="739"/>
      <c r="G927" s="739"/>
    </row>
    <row r="928" spans="1:7" ht="12">
      <c r="A928" s="837"/>
      <c r="B928" s="739"/>
      <c r="D928" s="739"/>
      <c r="E928" s="1024"/>
      <c r="F928" s="739"/>
      <c r="G928" s="739"/>
    </row>
    <row r="929" spans="1:7" ht="12">
      <c r="A929" s="837"/>
      <c r="B929" s="739"/>
      <c r="D929" s="739"/>
      <c r="E929" s="1024"/>
      <c r="F929" s="739"/>
      <c r="G929" s="739"/>
    </row>
    <row r="930" spans="1:7" ht="12">
      <c r="A930" s="837"/>
      <c r="B930" s="739"/>
      <c r="D930" s="739"/>
      <c r="E930" s="1024"/>
      <c r="F930" s="739"/>
      <c r="G930" s="739"/>
    </row>
    <row r="931" spans="1:7" ht="12">
      <c r="A931" s="837"/>
      <c r="B931" s="739"/>
      <c r="D931" s="739"/>
      <c r="E931" s="1024"/>
      <c r="F931" s="739"/>
      <c r="G931" s="739"/>
    </row>
    <row r="932" spans="1:7" ht="12">
      <c r="A932" s="837"/>
      <c r="B932" s="739"/>
      <c r="D932" s="739"/>
      <c r="E932" s="1024"/>
      <c r="F932" s="739"/>
      <c r="G932" s="739"/>
    </row>
    <row r="933" spans="1:7" ht="12">
      <c r="A933" s="837"/>
      <c r="B933" s="739"/>
      <c r="D933" s="739"/>
      <c r="E933" s="1024"/>
      <c r="F933" s="739"/>
      <c r="G933" s="739"/>
    </row>
    <row r="934" spans="1:7" ht="12">
      <c r="A934" s="837"/>
      <c r="B934" s="739"/>
      <c r="D934" s="739"/>
      <c r="E934" s="1024"/>
      <c r="F934" s="739"/>
      <c r="G934" s="739"/>
    </row>
    <row r="935" spans="1:7" ht="12">
      <c r="A935" s="837"/>
      <c r="B935" s="739"/>
      <c r="D935" s="739"/>
      <c r="E935" s="1024"/>
      <c r="F935" s="739"/>
      <c r="G935" s="739"/>
    </row>
    <row r="936" spans="1:7" ht="12">
      <c r="A936" s="837"/>
      <c r="B936" s="739"/>
      <c r="D936" s="739"/>
      <c r="E936" s="1024"/>
      <c r="F936" s="739"/>
      <c r="G936" s="739"/>
    </row>
    <row r="937" spans="1:7" ht="12">
      <c r="A937" s="837"/>
      <c r="B937" s="739"/>
      <c r="D937" s="739"/>
      <c r="E937" s="1024"/>
      <c r="F937" s="739"/>
      <c r="G937" s="739"/>
    </row>
    <row r="938" spans="1:7" ht="12">
      <c r="A938" s="837"/>
      <c r="B938" s="739"/>
      <c r="D938" s="739"/>
      <c r="E938" s="1024"/>
      <c r="F938" s="739"/>
      <c r="G938" s="739"/>
    </row>
    <row r="939" spans="1:7" ht="12">
      <c r="A939" s="837"/>
      <c r="B939" s="739"/>
      <c r="D939" s="739"/>
      <c r="E939" s="1024"/>
      <c r="F939" s="739"/>
      <c r="G939" s="739"/>
    </row>
    <row r="940" spans="1:7" ht="12">
      <c r="A940" s="837"/>
      <c r="B940" s="739"/>
      <c r="D940" s="739"/>
      <c r="E940" s="1024"/>
      <c r="F940" s="739"/>
      <c r="G940" s="739"/>
    </row>
    <row r="941" spans="1:7" ht="12">
      <c r="A941" s="837"/>
      <c r="B941" s="739"/>
      <c r="D941" s="739"/>
      <c r="E941" s="1024"/>
      <c r="F941" s="739"/>
      <c r="G941" s="739"/>
    </row>
    <row r="942" spans="1:7" ht="12">
      <c r="A942" s="837"/>
      <c r="B942" s="739"/>
      <c r="D942" s="739"/>
      <c r="E942" s="1024"/>
      <c r="F942" s="739"/>
      <c r="G942" s="739"/>
    </row>
    <row r="943" spans="1:7" ht="12">
      <c r="A943" s="837"/>
      <c r="B943" s="739"/>
      <c r="D943" s="739"/>
      <c r="E943" s="1024"/>
      <c r="F943" s="739"/>
      <c r="G943" s="739"/>
    </row>
    <row r="944" spans="1:7" ht="12">
      <c r="A944" s="837"/>
      <c r="B944" s="739"/>
      <c r="D944" s="739"/>
      <c r="E944" s="1024"/>
      <c r="F944" s="739"/>
      <c r="G944" s="739"/>
    </row>
    <row r="945" spans="1:7" ht="12">
      <c r="A945" s="837"/>
      <c r="B945" s="739"/>
      <c r="D945" s="739"/>
      <c r="E945" s="1024"/>
      <c r="F945" s="739"/>
      <c r="G945" s="739"/>
    </row>
    <row r="946" spans="1:7" ht="12">
      <c r="A946" s="837"/>
      <c r="B946" s="739"/>
      <c r="D946" s="739"/>
      <c r="E946" s="1024"/>
      <c r="F946" s="739"/>
      <c r="G946" s="739"/>
    </row>
    <row r="947" spans="1:7" ht="12">
      <c r="A947" s="837"/>
      <c r="B947" s="739"/>
      <c r="D947" s="739"/>
      <c r="E947" s="1024"/>
      <c r="F947" s="739"/>
      <c r="G947" s="739"/>
    </row>
    <row r="948" spans="1:7" ht="12">
      <c r="A948" s="837"/>
      <c r="B948" s="739"/>
      <c r="D948" s="739"/>
      <c r="E948" s="1024"/>
      <c r="F948" s="739"/>
      <c r="G948" s="739"/>
    </row>
    <row r="949" spans="1:7" ht="12">
      <c r="A949" s="837"/>
      <c r="B949" s="739"/>
      <c r="D949" s="739"/>
      <c r="E949" s="1024"/>
      <c r="F949" s="739"/>
      <c r="G949" s="739"/>
    </row>
    <row r="950" spans="1:7" ht="12">
      <c r="A950" s="837"/>
      <c r="B950" s="739"/>
      <c r="D950" s="739"/>
      <c r="E950" s="1024"/>
      <c r="F950" s="739"/>
      <c r="G950" s="739"/>
    </row>
    <row r="951" spans="1:7" ht="12">
      <c r="A951" s="837"/>
      <c r="B951" s="739"/>
      <c r="D951" s="739"/>
      <c r="E951" s="1024"/>
      <c r="F951" s="739"/>
      <c r="G951" s="739"/>
    </row>
    <row r="952" spans="1:7" ht="12">
      <c r="A952" s="837"/>
      <c r="B952" s="739"/>
      <c r="D952" s="739"/>
      <c r="E952" s="1024"/>
      <c r="F952" s="739"/>
      <c r="G952" s="739"/>
    </row>
    <row r="953" spans="1:7" ht="12">
      <c r="A953" s="837"/>
      <c r="B953" s="739"/>
      <c r="D953" s="739"/>
      <c r="E953" s="1024"/>
      <c r="F953" s="739"/>
      <c r="G953" s="739"/>
    </row>
    <row r="954" spans="1:7" ht="12">
      <c r="A954" s="837"/>
      <c r="B954" s="739"/>
      <c r="D954" s="739"/>
      <c r="E954" s="1024"/>
      <c r="F954" s="739"/>
      <c r="G954" s="739"/>
    </row>
    <row r="955" spans="1:7" ht="12">
      <c r="A955" s="837"/>
      <c r="B955" s="739"/>
      <c r="D955" s="739"/>
      <c r="E955" s="1024"/>
      <c r="F955" s="739"/>
      <c r="G955" s="739"/>
    </row>
    <row r="956" spans="1:7" ht="12">
      <c r="A956" s="837"/>
      <c r="B956" s="739"/>
      <c r="D956" s="739"/>
      <c r="E956" s="1024"/>
      <c r="F956" s="739"/>
      <c r="G956" s="739"/>
    </row>
    <row r="957" spans="1:7" ht="12">
      <c r="A957" s="837"/>
      <c r="B957" s="739"/>
      <c r="D957" s="739"/>
      <c r="E957" s="1024"/>
      <c r="F957" s="739"/>
      <c r="G957" s="739"/>
    </row>
    <row r="958" spans="1:7" ht="12">
      <c r="A958" s="837"/>
      <c r="B958" s="739"/>
      <c r="D958" s="739"/>
      <c r="E958" s="1024"/>
      <c r="F958" s="739"/>
      <c r="G958" s="739"/>
    </row>
    <row r="959" spans="1:7" ht="12">
      <c r="A959" s="837"/>
      <c r="B959" s="739"/>
      <c r="D959" s="739"/>
      <c r="E959" s="1024"/>
      <c r="F959" s="739"/>
      <c r="G959" s="739"/>
    </row>
    <row r="960" spans="1:7" ht="12">
      <c r="A960" s="837"/>
      <c r="B960" s="739"/>
      <c r="D960" s="739"/>
      <c r="E960" s="1024"/>
      <c r="F960" s="739"/>
      <c r="G960" s="739"/>
    </row>
    <row r="961" spans="1:7" ht="12">
      <c r="A961" s="837"/>
      <c r="B961" s="739"/>
      <c r="D961" s="739"/>
      <c r="E961" s="1024"/>
      <c r="F961" s="739"/>
      <c r="G961" s="739"/>
    </row>
    <row r="962" spans="1:7" ht="12">
      <c r="A962" s="837"/>
      <c r="B962" s="739"/>
      <c r="D962" s="739"/>
      <c r="E962" s="1024"/>
      <c r="F962" s="739"/>
      <c r="G962" s="739"/>
    </row>
    <row r="963" spans="1:7" ht="12">
      <c r="A963" s="837"/>
      <c r="B963" s="739"/>
      <c r="D963" s="739"/>
      <c r="E963" s="1024"/>
      <c r="F963" s="739"/>
      <c r="G963" s="739"/>
    </row>
    <row r="964" spans="1:7" ht="12">
      <c r="A964" s="837"/>
      <c r="B964" s="739"/>
      <c r="D964" s="739"/>
      <c r="E964" s="1024"/>
      <c r="F964" s="739"/>
      <c r="G964" s="739"/>
    </row>
    <row r="965" spans="1:7" ht="12">
      <c r="A965" s="837"/>
      <c r="B965" s="739"/>
      <c r="D965" s="739"/>
      <c r="E965" s="1024"/>
      <c r="F965" s="739"/>
      <c r="G965" s="739"/>
    </row>
    <row r="966" spans="1:7" ht="12">
      <c r="A966" s="837"/>
      <c r="B966" s="739"/>
      <c r="D966" s="739"/>
      <c r="E966" s="1024"/>
      <c r="F966" s="739"/>
      <c r="G966" s="739"/>
    </row>
    <row r="967" spans="1:7" ht="12">
      <c r="A967" s="837"/>
      <c r="B967" s="739"/>
      <c r="D967" s="739"/>
      <c r="E967" s="1024"/>
      <c r="F967" s="739"/>
      <c r="G967" s="739"/>
    </row>
    <row r="968" spans="1:7" ht="12">
      <c r="A968" s="837"/>
      <c r="B968" s="739"/>
      <c r="D968" s="739"/>
      <c r="E968" s="1024"/>
      <c r="F968" s="739"/>
      <c r="G968" s="739"/>
    </row>
    <row r="969" spans="1:7" ht="12">
      <c r="A969" s="837"/>
      <c r="B969" s="739"/>
      <c r="D969" s="739"/>
      <c r="E969" s="1024"/>
      <c r="F969" s="739"/>
      <c r="G969" s="739"/>
    </row>
    <row r="970" spans="1:7" ht="12">
      <c r="A970" s="837"/>
      <c r="B970" s="739"/>
      <c r="D970" s="739"/>
      <c r="E970" s="1024"/>
      <c r="F970" s="739"/>
      <c r="G970" s="739"/>
    </row>
    <row r="971" spans="1:7" ht="12">
      <c r="A971" s="837"/>
      <c r="B971" s="739"/>
      <c r="D971" s="739"/>
      <c r="E971" s="1024"/>
      <c r="F971" s="739"/>
      <c r="G971" s="739"/>
    </row>
    <row r="972" spans="1:7" ht="12">
      <c r="A972" s="837"/>
      <c r="B972" s="739"/>
      <c r="D972" s="739"/>
      <c r="E972" s="1024"/>
      <c r="F972" s="739"/>
      <c r="G972" s="739"/>
    </row>
    <row r="973" spans="1:7" ht="12">
      <c r="A973" s="837"/>
      <c r="B973" s="739"/>
      <c r="D973" s="739"/>
      <c r="E973" s="1024"/>
      <c r="F973" s="739"/>
      <c r="G973" s="739"/>
    </row>
    <row r="974" spans="1:7" ht="12">
      <c r="A974" s="837"/>
      <c r="B974" s="739"/>
      <c r="D974" s="739"/>
      <c r="E974" s="1024"/>
      <c r="F974" s="739"/>
      <c r="G974" s="739"/>
    </row>
    <row r="975" spans="1:7" ht="12">
      <c r="A975" s="837"/>
      <c r="B975" s="739"/>
      <c r="D975" s="739"/>
      <c r="E975" s="1024"/>
      <c r="F975" s="739"/>
      <c r="G975" s="739"/>
    </row>
    <row r="976" spans="1:7" ht="12">
      <c r="A976" s="837"/>
      <c r="B976" s="739"/>
      <c r="D976" s="739"/>
      <c r="E976" s="1024"/>
      <c r="F976" s="739"/>
      <c r="G976" s="739"/>
    </row>
    <row r="977" spans="1:7" ht="12">
      <c r="A977" s="837"/>
      <c r="B977" s="739"/>
      <c r="D977" s="739"/>
      <c r="E977" s="1024"/>
      <c r="F977" s="739"/>
      <c r="G977" s="739"/>
    </row>
    <row r="978" spans="1:7" ht="12">
      <c r="A978" s="837"/>
      <c r="B978" s="739"/>
      <c r="D978" s="739"/>
      <c r="E978" s="1024"/>
      <c r="F978" s="739"/>
      <c r="G978" s="739"/>
    </row>
    <row r="979" spans="1:7" ht="12">
      <c r="A979" s="837"/>
      <c r="B979" s="739"/>
      <c r="D979" s="739"/>
      <c r="E979" s="1024"/>
      <c r="F979" s="739"/>
      <c r="G979" s="739"/>
    </row>
    <row r="980" spans="1:7" ht="12">
      <c r="A980" s="837"/>
      <c r="B980" s="739"/>
      <c r="D980" s="739"/>
      <c r="E980" s="1024"/>
      <c r="F980" s="739"/>
      <c r="G980" s="739"/>
    </row>
    <row r="981" spans="1:7" ht="12">
      <c r="A981" s="837"/>
      <c r="B981" s="739"/>
      <c r="D981" s="739"/>
      <c r="E981" s="1024"/>
      <c r="F981" s="739"/>
      <c r="G981" s="739"/>
    </row>
    <row r="982" spans="1:7" ht="12">
      <c r="A982" s="837"/>
      <c r="B982" s="739"/>
      <c r="D982" s="739"/>
      <c r="E982" s="1024"/>
      <c r="F982" s="739"/>
      <c r="G982" s="739"/>
    </row>
    <row r="983" spans="1:7" ht="12">
      <c r="A983" s="837"/>
      <c r="B983" s="739"/>
      <c r="D983" s="739"/>
      <c r="E983" s="1024"/>
      <c r="F983" s="739"/>
      <c r="G983" s="739"/>
    </row>
    <row r="984" spans="1:7" ht="12">
      <c r="A984" s="837"/>
      <c r="B984" s="739"/>
      <c r="D984" s="739"/>
      <c r="E984" s="1024"/>
      <c r="F984" s="739"/>
      <c r="G984" s="739"/>
    </row>
    <row r="985" spans="1:7" ht="12">
      <c r="A985" s="837"/>
      <c r="B985" s="739"/>
      <c r="D985" s="739"/>
      <c r="E985" s="1024"/>
      <c r="F985" s="739"/>
      <c r="G985" s="739"/>
    </row>
    <row r="986" spans="1:7" ht="12">
      <c r="A986" s="837"/>
      <c r="B986" s="739"/>
      <c r="D986" s="739"/>
      <c r="E986" s="1024"/>
      <c r="F986" s="739"/>
      <c r="G986" s="739"/>
    </row>
    <row r="987" spans="1:7" ht="12">
      <c r="A987" s="837"/>
      <c r="B987" s="739"/>
      <c r="D987" s="739"/>
      <c r="E987" s="1024"/>
      <c r="F987" s="739"/>
      <c r="G987" s="739"/>
    </row>
    <row r="988" spans="1:7" ht="12">
      <c r="A988" s="837"/>
      <c r="B988" s="739"/>
      <c r="D988" s="739"/>
      <c r="E988" s="1024"/>
      <c r="F988" s="739"/>
      <c r="G988" s="739"/>
    </row>
    <row r="989" spans="1:7" ht="12">
      <c r="A989" s="837"/>
      <c r="B989" s="739"/>
      <c r="D989" s="739"/>
      <c r="E989" s="1024"/>
      <c r="F989" s="739"/>
      <c r="G989" s="739"/>
    </row>
    <row r="990" spans="1:7" ht="12">
      <c r="A990" s="837"/>
      <c r="B990" s="739"/>
      <c r="D990" s="739"/>
      <c r="E990" s="1024"/>
      <c r="F990" s="739"/>
      <c r="G990" s="739"/>
    </row>
    <row r="991" spans="1:7" ht="12">
      <c r="A991" s="837"/>
      <c r="B991" s="739"/>
      <c r="D991" s="739"/>
      <c r="E991" s="1024"/>
      <c r="F991" s="739"/>
      <c r="G991" s="739"/>
    </row>
    <row r="992" spans="1:7" ht="12">
      <c r="A992" s="837"/>
      <c r="B992" s="739"/>
      <c r="D992" s="739"/>
      <c r="E992" s="1024"/>
      <c r="F992" s="739"/>
      <c r="G992" s="739"/>
    </row>
    <row r="993" spans="1:7" ht="12">
      <c r="A993" s="837"/>
      <c r="B993" s="739"/>
      <c r="D993" s="739"/>
      <c r="E993" s="1024"/>
      <c r="F993" s="739"/>
      <c r="G993" s="739"/>
    </row>
    <row r="994" spans="1:7" ht="12">
      <c r="A994" s="837"/>
      <c r="B994" s="739"/>
      <c r="D994" s="739"/>
      <c r="E994" s="1024"/>
      <c r="F994" s="739"/>
      <c r="G994" s="739"/>
    </row>
    <row r="995" spans="1:7" ht="12">
      <c r="A995" s="837"/>
      <c r="B995" s="739"/>
      <c r="D995" s="739"/>
      <c r="E995" s="1024"/>
      <c r="F995" s="739"/>
      <c r="G995" s="739"/>
    </row>
    <row r="996" spans="1:7" ht="12">
      <c r="A996" s="837"/>
      <c r="B996" s="739"/>
      <c r="D996" s="739"/>
      <c r="E996" s="1024"/>
      <c r="F996" s="739"/>
      <c r="G996" s="739"/>
    </row>
    <row r="997" spans="1:7" ht="12">
      <c r="A997" s="837"/>
      <c r="B997" s="739"/>
      <c r="D997" s="739"/>
      <c r="E997" s="1024"/>
      <c r="F997" s="739"/>
      <c r="G997" s="739"/>
    </row>
    <row r="998" spans="1:7" ht="12">
      <c r="A998" s="837"/>
      <c r="B998" s="739"/>
      <c r="D998" s="739"/>
      <c r="E998" s="1024"/>
      <c r="F998" s="739"/>
      <c r="G998" s="739"/>
    </row>
    <row r="999" spans="1:7" ht="12">
      <c r="A999" s="837"/>
      <c r="B999" s="739"/>
      <c r="D999" s="739"/>
      <c r="E999" s="1024"/>
      <c r="F999" s="739"/>
      <c r="G999" s="739"/>
    </row>
    <row r="1000" spans="1:7" ht="12">
      <c r="A1000" s="837"/>
      <c r="B1000" s="739"/>
      <c r="D1000" s="739"/>
      <c r="E1000" s="1024"/>
      <c r="F1000" s="739"/>
      <c r="G1000" s="739"/>
    </row>
    <row r="1001" spans="1:7" ht="12">
      <c r="A1001" s="837"/>
      <c r="B1001" s="739"/>
      <c r="D1001" s="739"/>
      <c r="E1001" s="1024"/>
      <c r="F1001" s="739"/>
      <c r="G1001" s="739"/>
    </row>
    <row r="1002" spans="1:7" ht="12">
      <c r="A1002" s="837"/>
      <c r="B1002" s="739"/>
      <c r="D1002" s="739"/>
      <c r="E1002" s="1024"/>
      <c r="F1002" s="739"/>
      <c r="G1002" s="739"/>
    </row>
    <row r="1003" spans="1:7" ht="12">
      <c r="A1003" s="837"/>
      <c r="B1003" s="739"/>
      <c r="D1003" s="739"/>
      <c r="E1003" s="1024"/>
      <c r="F1003" s="739"/>
      <c r="G1003" s="739"/>
    </row>
    <row r="1004" spans="1:7" ht="12">
      <c r="A1004" s="837"/>
      <c r="B1004" s="739"/>
      <c r="D1004" s="739"/>
      <c r="E1004" s="1024"/>
      <c r="F1004" s="739"/>
      <c r="G1004" s="739"/>
    </row>
    <row r="1005" spans="1:7" ht="12">
      <c r="A1005" s="837"/>
      <c r="B1005" s="739"/>
      <c r="D1005" s="739"/>
      <c r="E1005" s="1024"/>
      <c r="F1005" s="739"/>
      <c r="G1005" s="739"/>
    </row>
    <row r="1006" spans="1:7" ht="12">
      <c r="A1006" s="837"/>
      <c r="B1006" s="739"/>
      <c r="D1006" s="739"/>
      <c r="E1006" s="1024"/>
      <c r="F1006" s="739"/>
      <c r="G1006" s="739"/>
    </row>
    <row r="1007" spans="1:7" ht="12">
      <c r="A1007" s="837"/>
      <c r="B1007" s="739"/>
      <c r="D1007" s="739"/>
      <c r="E1007" s="1024"/>
      <c r="F1007" s="739"/>
      <c r="G1007" s="739"/>
    </row>
    <row r="1008" spans="1:7" ht="12">
      <c r="A1008" s="837"/>
      <c r="B1008" s="739"/>
      <c r="D1008" s="739"/>
      <c r="E1008" s="1024"/>
      <c r="F1008" s="739"/>
      <c r="G1008" s="739"/>
    </row>
    <row r="1009" spans="1:7" ht="12">
      <c r="A1009" s="837"/>
      <c r="B1009" s="739"/>
      <c r="D1009" s="739"/>
      <c r="E1009" s="1024"/>
      <c r="F1009" s="739"/>
      <c r="G1009" s="739"/>
    </row>
    <row r="1010" spans="1:7" ht="12">
      <c r="A1010" s="837"/>
      <c r="B1010" s="739"/>
      <c r="D1010" s="739"/>
      <c r="E1010" s="1024"/>
      <c r="F1010" s="739"/>
      <c r="G1010" s="739"/>
    </row>
    <row r="1011" spans="1:7" ht="12">
      <c r="A1011" s="837"/>
      <c r="B1011" s="739"/>
      <c r="D1011" s="739"/>
      <c r="E1011" s="1024"/>
      <c r="F1011" s="739"/>
      <c r="G1011" s="739"/>
    </row>
    <row r="1012" spans="1:7" ht="12">
      <c r="A1012" s="837"/>
      <c r="B1012" s="739"/>
      <c r="D1012" s="739"/>
      <c r="E1012" s="1024"/>
      <c r="F1012" s="739"/>
      <c r="G1012" s="739"/>
    </row>
    <row r="1013" spans="1:7" ht="12">
      <c r="A1013" s="837"/>
      <c r="B1013" s="739"/>
      <c r="D1013" s="739"/>
      <c r="E1013" s="1024"/>
      <c r="F1013" s="739"/>
      <c r="G1013" s="739"/>
    </row>
    <row r="1014" spans="1:7" ht="12">
      <c r="A1014" s="837"/>
      <c r="B1014" s="739"/>
      <c r="D1014" s="739"/>
      <c r="E1014" s="1024"/>
      <c r="F1014" s="739"/>
      <c r="G1014" s="739"/>
    </row>
    <row r="1015" spans="1:7" ht="12">
      <c r="A1015" s="837"/>
      <c r="B1015" s="739"/>
      <c r="D1015" s="739"/>
      <c r="E1015" s="1024"/>
      <c r="F1015" s="739"/>
      <c r="G1015" s="739"/>
    </row>
    <row r="1016" spans="1:7" ht="12">
      <c r="A1016" s="837"/>
      <c r="B1016" s="739"/>
      <c r="D1016" s="739"/>
      <c r="E1016" s="1024"/>
      <c r="F1016" s="739"/>
      <c r="G1016" s="739"/>
    </row>
    <row r="1017" spans="1:7" ht="12">
      <c r="A1017" s="837"/>
      <c r="B1017" s="739"/>
      <c r="D1017" s="739"/>
      <c r="E1017" s="1024"/>
      <c r="F1017" s="739"/>
      <c r="G1017" s="739"/>
    </row>
    <row r="1018" spans="1:7" ht="12">
      <c r="A1018" s="837"/>
      <c r="B1018" s="739"/>
      <c r="D1018" s="739"/>
      <c r="E1018" s="1024"/>
      <c r="F1018" s="739"/>
      <c r="G1018" s="739"/>
    </row>
    <row r="1019" spans="1:7" ht="12">
      <c r="A1019" s="837"/>
      <c r="B1019" s="739"/>
      <c r="D1019" s="739"/>
      <c r="E1019" s="1024"/>
      <c r="F1019" s="739"/>
      <c r="G1019" s="739"/>
    </row>
    <row r="1020" spans="1:7" ht="12">
      <c r="A1020" s="837"/>
      <c r="B1020" s="739"/>
      <c r="D1020" s="739"/>
      <c r="E1020" s="1024"/>
      <c r="F1020" s="739"/>
      <c r="G1020" s="739"/>
    </row>
    <row r="1021" spans="1:7" ht="12">
      <c r="A1021" s="837"/>
      <c r="B1021" s="739"/>
      <c r="D1021" s="739"/>
      <c r="E1021" s="1024"/>
      <c r="F1021" s="739"/>
      <c r="G1021" s="739"/>
    </row>
    <row r="1022" spans="1:7" ht="12">
      <c r="A1022" s="837"/>
      <c r="B1022" s="739"/>
      <c r="D1022" s="739"/>
      <c r="E1022" s="1024"/>
      <c r="F1022" s="739"/>
      <c r="G1022" s="739"/>
    </row>
    <row r="1023" spans="1:7" ht="12">
      <c r="A1023" s="837"/>
      <c r="B1023" s="739"/>
      <c r="D1023" s="739"/>
      <c r="E1023" s="1024"/>
      <c r="F1023" s="739"/>
      <c r="G1023" s="739"/>
    </row>
    <row r="1024" spans="1:7" ht="12">
      <c r="A1024" s="837"/>
      <c r="B1024" s="739"/>
      <c r="D1024" s="739"/>
      <c r="E1024" s="1024"/>
      <c r="F1024" s="739"/>
      <c r="G1024" s="739"/>
    </row>
    <row r="1025" spans="1:7" ht="12">
      <c r="A1025" s="837"/>
      <c r="B1025" s="739"/>
      <c r="D1025" s="739"/>
      <c r="E1025" s="1024"/>
      <c r="F1025" s="739"/>
      <c r="G1025" s="739"/>
    </row>
    <row r="1026" spans="1:7" ht="12">
      <c r="A1026" s="837"/>
      <c r="B1026" s="739"/>
      <c r="D1026" s="739"/>
      <c r="E1026" s="1024"/>
      <c r="F1026" s="739"/>
      <c r="G1026" s="739"/>
    </row>
    <row r="1027" spans="1:7" ht="12">
      <c r="A1027" s="837"/>
      <c r="B1027" s="739"/>
      <c r="D1027" s="739"/>
      <c r="E1027" s="1024"/>
      <c r="F1027" s="739"/>
      <c r="G1027" s="739"/>
    </row>
    <row r="1028" spans="1:7" ht="12">
      <c r="A1028" s="837"/>
      <c r="B1028" s="739"/>
      <c r="D1028" s="739"/>
      <c r="E1028" s="1024"/>
      <c r="F1028" s="739"/>
      <c r="G1028" s="739"/>
    </row>
    <row r="1029" spans="1:7" ht="12">
      <c r="A1029" s="837"/>
      <c r="B1029" s="739"/>
      <c r="D1029" s="739"/>
      <c r="E1029" s="1024"/>
      <c r="F1029" s="739"/>
      <c r="G1029" s="739"/>
    </row>
    <row r="1030" spans="1:7" ht="12">
      <c r="A1030" s="837"/>
      <c r="B1030" s="739"/>
      <c r="D1030" s="739"/>
      <c r="E1030" s="1024"/>
      <c r="F1030" s="739"/>
      <c r="G1030" s="739"/>
    </row>
    <row r="1031" spans="1:7" ht="12">
      <c r="A1031" s="837"/>
      <c r="B1031" s="739"/>
      <c r="D1031" s="739"/>
      <c r="E1031" s="1024"/>
      <c r="F1031" s="739"/>
      <c r="G1031" s="739"/>
    </row>
    <row r="1032" spans="1:7" ht="12">
      <c r="A1032" s="837"/>
      <c r="B1032" s="739"/>
      <c r="D1032" s="739"/>
      <c r="E1032" s="1024"/>
      <c r="F1032" s="739"/>
      <c r="G1032" s="739"/>
    </row>
    <row r="1033" spans="1:7" ht="12">
      <c r="A1033" s="837"/>
      <c r="B1033" s="739"/>
      <c r="D1033" s="739"/>
      <c r="E1033" s="1024"/>
      <c r="F1033" s="739"/>
      <c r="G1033" s="739"/>
    </row>
    <row r="1034" spans="1:7" ht="12">
      <c r="A1034" s="837"/>
      <c r="B1034" s="739"/>
      <c r="D1034" s="739"/>
      <c r="E1034" s="1024"/>
      <c r="F1034" s="739"/>
      <c r="G1034" s="739"/>
    </row>
    <row r="1035" spans="1:7" ht="12">
      <c r="A1035" s="837"/>
      <c r="B1035" s="739"/>
      <c r="D1035" s="739"/>
      <c r="E1035" s="1024"/>
      <c r="F1035" s="739"/>
      <c r="G1035" s="739"/>
    </row>
    <row r="1036" spans="1:7" ht="12">
      <c r="A1036" s="837"/>
      <c r="B1036" s="739"/>
      <c r="D1036" s="739"/>
      <c r="E1036" s="1024"/>
      <c r="F1036" s="739"/>
      <c r="G1036" s="739"/>
    </row>
    <row r="1037" spans="1:7" ht="12">
      <c r="A1037" s="837"/>
      <c r="B1037" s="739"/>
      <c r="D1037" s="739"/>
      <c r="E1037" s="1024"/>
      <c r="F1037" s="739"/>
      <c r="G1037" s="739"/>
    </row>
    <row r="1038" spans="1:7" ht="12">
      <c r="A1038" s="837"/>
      <c r="B1038" s="739"/>
      <c r="D1038" s="739"/>
      <c r="E1038" s="1024"/>
      <c r="F1038" s="739"/>
      <c r="G1038" s="739"/>
    </row>
    <row r="1039" spans="1:7" ht="12">
      <c r="A1039" s="837"/>
      <c r="B1039" s="739"/>
      <c r="D1039" s="739"/>
      <c r="E1039" s="1024"/>
      <c r="F1039" s="739"/>
      <c r="G1039" s="739"/>
    </row>
    <row r="1040" spans="1:7" ht="12">
      <c r="A1040" s="837"/>
      <c r="B1040" s="739"/>
      <c r="D1040" s="739"/>
      <c r="E1040" s="1024"/>
      <c r="F1040" s="739"/>
      <c r="G1040" s="739"/>
    </row>
    <row r="1041" spans="1:7" ht="12">
      <c r="A1041" s="837"/>
      <c r="B1041" s="739"/>
      <c r="D1041" s="739"/>
      <c r="E1041" s="1024"/>
      <c r="F1041" s="739"/>
      <c r="G1041" s="739"/>
    </row>
    <row r="1042" spans="1:7" ht="12">
      <c r="A1042" s="837"/>
      <c r="B1042" s="739"/>
      <c r="D1042" s="739"/>
      <c r="E1042" s="1024"/>
      <c r="F1042" s="739"/>
      <c r="G1042" s="739"/>
    </row>
    <row r="1043" spans="1:7" ht="12">
      <c r="A1043" s="837"/>
      <c r="B1043" s="739"/>
      <c r="D1043" s="739"/>
      <c r="E1043" s="1024"/>
      <c r="F1043" s="739"/>
      <c r="G1043" s="739"/>
    </row>
    <row r="1044" spans="1:7" ht="12">
      <c r="A1044" s="837"/>
      <c r="B1044" s="739"/>
      <c r="D1044" s="739"/>
      <c r="E1044" s="1024"/>
      <c r="F1044" s="739"/>
      <c r="G1044" s="739"/>
    </row>
    <row r="1045" spans="1:7" ht="12">
      <c r="A1045" s="837"/>
      <c r="B1045" s="739"/>
      <c r="D1045" s="739"/>
      <c r="E1045" s="1024"/>
      <c r="F1045" s="739"/>
      <c r="G1045" s="739"/>
    </row>
    <row r="1046" spans="1:7" ht="12">
      <c r="A1046" s="837"/>
      <c r="B1046" s="739"/>
      <c r="D1046" s="739"/>
      <c r="E1046" s="1024"/>
      <c r="F1046" s="739"/>
      <c r="G1046" s="739"/>
    </row>
    <row r="1047" spans="1:7" ht="12">
      <c r="A1047" s="837"/>
      <c r="B1047" s="739"/>
      <c r="D1047" s="739"/>
      <c r="E1047" s="1024"/>
      <c r="F1047" s="739"/>
      <c r="G1047" s="739"/>
    </row>
    <row r="1048" spans="1:7" ht="12">
      <c r="A1048" s="837"/>
      <c r="B1048" s="739"/>
      <c r="D1048" s="739"/>
      <c r="E1048" s="1024"/>
      <c r="F1048" s="739"/>
      <c r="G1048" s="739"/>
    </row>
    <row r="1049" spans="1:7" ht="12">
      <c r="A1049" s="837"/>
      <c r="B1049" s="739"/>
      <c r="D1049" s="739"/>
      <c r="E1049" s="1024"/>
      <c r="F1049" s="739"/>
      <c r="G1049" s="739"/>
    </row>
    <row r="1050" spans="1:7" ht="12">
      <c r="A1050" s="837"/>
      <c r="B1050" s="739"/>
      <c r="D1050" s="739"/>
      <c r="E1050" s="1024"/>
      <c r="F1050" s="739"/>
      <c r="G1050" s="739"/>
    </row>
    <row r="1051" spans="1:7" ht="12">
      <c r="A1051" s="837"/>
      <c r="B1051" s="739"/>
      <c r="D1051" s="739"/>
      <c r="E1051" s="1024"/>
      <c r="F1051" s="739"/>
      <c r="G1051" s="739"/>
    </row>
    <row r="1052" spans="1:7" ht="12">
      <c r="A1052" s="837"/>
      <c r="B1052" s="739"/>
      <c r="D1052" s="739"/>
      <c r="E1052" s="1024"/>
      <c r="F1052" s="739"/>
      <c r="G1052" s="739"/>
    </row>
    <row r="1053" spans="1:7" ht="12">
      <c r="A1053" s="837"/>
      <c r="B1053" s="739"/>
      <c r="D1053" s="739"/>
      <c r="E1053" s="1024"/>
      <c r="F1053" s="739"/>
      <c r="G1053" s="739"/>
    </row>
    <row r="1054" spans="1:7" ht="12">
      <c r="A1054" s="837"/>
      <c r="B1054" s="739"/>
      <c r="D1054" s="739"/>
      <c r="E1054" s="1024"/>
      <c r="F1054" s="739"/>
      <c r="G1054" s="739"/>
    </row>
    <row r="1055" spans="1:7" ht="12">
      <c r="A1055" s="837"/>
      <c r="B1055" s="739"/>
      <c r="D1055" s="739"/>
      <c r="E1055" s="1024"/>
      <c r="F1055" s="739"/>
      <c r="G1055" s="739"/>
    </row>
    <row r="1056" spans="1:7" ht="12">
      <c r="A1056" s="837"/>
      <c r="B1056" s="739"/>
      <c r="D1056" s="739"/>
      <c r="E1056" s="1024"/>
      <c r="F1056" s="739"/>
      <c r="G1056" s="739"/>
    </row>
    <row r="1057" spans="1:7" ht="12">
      <c r="A1057" s="837"/>
      <c r="B1057" s="739"/>
      <c r="D1057" s="739"/>
      <c r="E1057" s="1024"/>
      <c r="F1057" s="739"/>
      <c r="G1057" s="739"/>
    </row>
    <row r="1058" spans="1:7" ht="12">
      <c r="A1058" s="837"/>
      <c r="B1058" s="739"/>
      <c r="D1058" s="739"/>
      <c r="E1058" s="1024"/>
      <c r="F1058" s="739"/>
      <c r="G1058" s="739"/>
    </row>
    <row r="1059" spans="1:7" ht="12">
      <c r="A1059" s="837"/>
      <c r="B1059" s="739"/>
      <c r="D1059" s="739"/>
      <c r="E1059" s="1024"/>
      <c r="F1059" s="739"/>
      <c r="G1059" s="739"/>
    </row>
    <row r="1060" spans="1:7" ht="12">
      <c r="A1060" s="837"/>
      <c r="B1060" s="739"/>
      <c r="D1060" s="739"/>
      <c r="E1060" s="1024"/>
      <c r="F1060" s="739"/>
      <c r="G1060" s="739"/>
    </row>
    <row r="1061" spans="1:7" ht="12">
      <c r="A1061" s="837"/>
      <c r="B1061" s="739"/>
      <c r="D1061" s="739"/>
      <c r="E1061" s="1024"/>
      <c r="F1061" s="739"/>
      <c r="G1061" s="739"/>
    </row>
    <row r="1062" spans="1:7" ht="12">
      <c r="A1062" s="837"/>
      <c r="B1062" s="739"/>
      <c r="D1062" s="739"/>
      <c r="E1062" s="1024"/>
      <c r="F1062" s="739"/>
      <c r="G1062" s="739"/>
    </row>
    <row r="1063" spans="1:7" ht="12">
      <c r="A1063" s="837"/>
      <c r="B1063" s="739"/>
      <c r="D1063" s="739"/>
      <c r="E1063" s="1024"/>
      <c r="F1063" s="739"/>
      <c r="G1063" s="739"/>
    </row>
    <row r="1064" spans="1:7" ht="12">
      <c r="A1064" s="837"/>
      <c r="B1064" s="739"/>
      <c r="D1064" s="739"/>
      <c r="E1064" s="1024"/>
      <c r="F1064" s="739"/>
      <c r="G1064" s="739"/>
    </row>
    <row r="1065" spans="1:7" ht="12">
      <c r="A1065" s="837"/>
      <c r="B1065" s="739"/>
      <c r="D1065" s="739"/>
      <c r="E1065" s="1024"/>
      <c r="F1065" s="739"/>
      <c r="G1065" s="739"/>
    </row>
    <row r="1066" spans="1:7" ht="12">
      <c r="A1066" s="837"/>
      <c r="B1066" s="739"/>
      <c r="D1066" s="739"/>
      <c r="E1066" s="1024"/>
      <c r="F1066" s="739"/>
      <c r="G1066" s="739"/>
    </row>
    <row r="1067" spans="1:7" ht="12">
      <c r="A1067" s="837"/>
      <c r="B1067" s="739"/>
      <c r="D1067" s="739"/>
      <c r="E1067" s="1024"/>
      <c r="F1067" s="739"/>
      <c r="G1067" s="739"/>
    </row>
    <row r="1068" spans="1:7" ht="12">
      <c r="A1068" s="837"/>
      <c r="B1068" s="739"/>
      <c r="D1068" s="739"/>
      <c r="E1068" s="1024"/>
      <c r="F1068" s="739"/>
      <c r="G1068" s="739"/>
    </row>
    <row r="1069" spans="1:7" ht="12">
      <c r="A1069" s="837"/>
      <c r="B1069" s="739"/>
      <c r="D1069" s="739"/>
      <c r="E1069" s="1024"/>
      <c r="F1069" s="739"/>
      <c r="G1069" s="739"/>
    </row>
    <row r="1070" spans="1:7" ht="12">
      <c r="A1070" s="837"/>
      <c r="B1070" s="739"/>
      <c r="D1070" s="739"/>
      <c r="E1070" s="1024"/>
      <c r="F1070" s="739"/>
      <c r="G1070" s="739"/>
    </row>
    <row r="1071" spans="1:7" ht="12">
      <c r="A1071" s="837"/>
      <c r="B1071" s="739"/>
      <c r="D1071" s="739"/>
      <c r="E1071" s="1024"/>
      <c r="F1071" s="739"/>
      <c r="G1071" s="739"/>
    </row>
    <row r="1072" spans="1:7" ht="12">
      <c r="A1072" s="837"/>
      <c r="B1072" s="739"/>
      <c r="D1072" s="739"/>
      <c r="E1072" s="1024"/>
      <c r="F1072" s="739"/>
      <c r="G1072" s="739"/>
    </row>
    <row r="1073" spans="1:7" ht="12">
      <c r="A1073" s="837"/>
      <c r="B1073" s="739"/>
      <c r="D1073" s="739"/>
      <c r="E1073" s="1024"/>
      <c r="F1073" s="739"/>
      <c r="G1073" s="739"/>
    </row>
    <row r="1074" spans="1:7" ht="12">
      <c r="A1074" s="837"/>
      <c r="B1074" s="739"/>
      <c r="D1074" s="739"/>
      <c r="E1074" s="1024"/>
      <c r="F1074" s="739"/>
      <c r="G1074" s="739"/>
    </row>
    <row r="1075" spans="1:7" ht="12">
      <c r="A1075" s="837"/>
      <c r="B1075" s="739"/>
      <c r="D1075" s="739"/>
      <c r="E1075" s="1024"/>
      <c r="F1075" s="739"/>
      <c r="G1075" s="739"/>
    </row>
    <row r="1076" spans="1:7" ht="12">
      <c r="A1076" s="837"/>
      <c r="B1076" s="739"/>
      <c r="D1076" s="739"/>
      <c r="E1076" s="1024"/>
      <c r="F1076" s="739"/>
      <c r="G1076" s="739"/>
    </row>
    <row r="1077" spans="1:7" ht="12">
      <c r="A1077" s="837"/>
      <c r="B1077" s="739"/>
      <c r="D1077" s="739"/>
      <c r="E1077" s="1024"/>
      <c r="F1077" s="739"/>
      <c r="G1077" s="739"/>
    </row>
    <row r="1078" spans="1:7" ht="12">
      <c r="A1078" s="837"/>
      <c r="B1078" s="739"/>
      <c r="D1078" s="739"/>
      <c r="E1078" s="1024"/>
      <c r="F1078" s="739"/>
      <c r="G1078" s="739"/>
    </row>
    <row r="1079" spans="1:7" ht="12">
      <c r="A1079" s="837"/>
      <c r="B1079" s="739"/>
      <c r="D1079" s="739"/>
      <c r="E1079" s="1024"/>
      <c r="F1079" s="739"/>
      <c r="G1079" s="739"/>
    </row>
    <row r="1080" spans="1:7" ht="12">
      <c r="A1080" s="837"/>
      <c r="B1080" s="739"/>
      <c r="D1080" s="739"/>
      <c r="E1080" s="1024"/>
      <c r="F1080" s="739"/>
      <c r="G1080" s="739"/>
    </row>
    <row r="1081" spans="1:7" ht="12">
      <c r="A1081" s="837"/>
      <c r="B1081" s="739"/>
      <c r="D1081" s="739"/>
      <c r="E1081" s="1024"/>
      <c r="F1081" s="739"/>
      <c r="G1081" s="739"/>
    </row>
    <row r="1082" spans="1:7" ht="12">
      <c r="A1082" s="837"/>
      <c r="B1082" s="739"/>
      <c r="D1082" s="739"/>
      <c r="E1082" s="1024"/>
      <c r="F1082" s="739"/>
      <c r="G1082" s="739"/>
    </row>
    <row r="1083" spans="1:7" ht="12">
      <c r="A1083" s="837"/>
      <c r="B1083" s="739"/>
      <c r="D1083" s="739"/>
      <c r="E1083" s="1024"/>
      <c r="F1083" s="739"/>
      <c r="G1083" s="739"/>
    </row>
    <row r="1084" spans="1:7" ht="12">
      <c r="A1084" s="837"/>
      <c r="B1084" s="739"/>
      <c r="D1084" s="739"/>
      <c r="E1084" s="1024"/>
      <c r="F1084" s="739"/>
      <c r="G1084" s="739"/>
    </row>
    <row r="1085" spans="1:7" ht="12">
      <c r="A1085" s="837"/>
      <c r="B1085" s="739"/>
      <c r="D1085" s="739"/>
      <c r="E1085" s="1024"/>
      <c r="F1085" s="739"/>
      <c r="G1085" s="739"/>
    </row>
    <row r="1086" spans="1:7" ht="12">
      <c r="A1086" s="837"/>
      <c r="B1086" s="739"/>
      <c r="D1086" s="739"/>
      <c r="E1086" s="1024"/>
      <c r="F1086" s="739"/>
      <c r="G1086" s="739"/>
    </row>
    <row r="1087" spans="1:7" ht="12">
      <c r="A1087" s="837"/>
      <c r="B1087" s="739"/>
      <c r="D1087" s="739"/>
      <c r="E1087" s="1024"/>
      <c r="F1087" s="739"/>
      <c r="G1087" s="739"/>
    </row>
    <row r="1088" spans="1:7" ht="12">
      <c r="A1088" s="837"/>
      <c r="B1088" s="739"/>
      <c r="D1088" s="739"/>
      <c r="E1088" s="1024"/>
      <c r="F1088" s="739"/>
      <c r="G1088" s="739"/>
    </row>
    <row r="1089" spans="1:7" ht="12">
      <c r="A1089" s="837"/>
      <c r="B1089" s="739"/>
      <c r="D1089" s="739"/>
      <c r="E1089" s="1024"/>
      <c r="F1089" s="739"/>
      <c r="G1089" s="739"/>
    </row>
    <row r="1090" spans="1:7" ht="12">
      <c r="A1090" s="837"/>
      <c r="B1090" s="739"/>
      <c r="D1090" s="739"/>
      <c r="E1090" s="1024"/>
      <c r="F1090" s="739"/>
      <c r="G1090" s="739"/>
    </row>
    <row r="1091" spans="1:7" ht="12">
      <c r="A1091" s="837"/>
      <c r="B1091" s="739"/>
      <c r="D1091" s="739"/>
      <c r="E1091" s="1024"/>
      <c r="F1091" s="739"/>
      <c r="G1091" s="739"/>
    </row>
    <row r="1092" spans="1:7" ht="12">
      <c r="A1092" s="837"/>
      <c r="B1092" s="739"/>
      <c r="D1092" s="739"/>
      <c r="E1092" s="1024"/>
      <c r="F1092" s="739"/>
      <c r="G1092" s="739"/>
    </row>
    <row r="1093" spans="1:7" ht="12">
      <c r="A1093" s="837"/>
      <c r="B1093" s="739"/>
      <c r="D1093" s="739"/>
      <c r="E1093" s="1024"/>
      <c r="F1093" s="739"/>
      <c r="G1093" s="739"/>
    </row>
    <row r="1094" spans="1:7" ht="12">
      <c r="A1094" s="837"/>
      <c r="B1094" s="739"/>
      <c r="D1094" s="739"/>
      <c r="E1094" s="1024"/>
      <c r="F1094" s="739"/>
      <c r="G1094" s="739"/>
    </row>
    <row r="1095" spans="1:7" ht="12">
      <c r="A1095" s="837"/>
      <c r="B1095" s="739"/>
      <c r="D1095" s="739"/>
      <c r="E1095" s="1024"/>
      <c r="F1095" s="739"/>
      <c r="G1095" s="739"/>
    </row>
    <row r="1096" spans="1:7" ht="12">
      <c r="A1096" s="837"/>
      <c r="B1096" s="739"/>
      <c r="D1096" s="739"/>
      <c r="E1096" s="1024"/>
      <c r="F1096" s="739"/>
      <c r="G1096" s="739"/>
    </row>
    <row r="1097" spans="1:7" ht="12">
      <c r="A1097" s="837"/>
      <c r="B1097" s="739"/>
      <c r="D1097" s="739"/>
      <c r="E1097" s="1024"/>
      <c r="F1097" s="739"/>
      <c r="G1097" s="739"/>
    </row>
    <row r="1098" spans="1:7" ht="12">
      <c r="A1098" s="837"/>
      <c r="B1098" s="739"/>
      <c r="D1098" s="739"/>
      <c r="E1098" s="1024"/>
      <c r="F1098" s="739"/>
      <c r="G1098" s="739"/>
    </row>
    <row r="1099" spans="1:7" ht="12">
      <c r="A1099" s="837"/>
      <c r="B1099" s="739"/>
      <c r="D1099" s="739"/>
      <c r="E1099" s="1024"/>
      <c r="F1099" s="739"/>
      <c r="G1099" s="739"/>
    </row>
    <row r="1100" spans="1:7" ht="12">
      <c r="A1100" s="837"/>
      <c r="B1100" s="739"/>
      <c r="D1100" s="739"/>
      <c r="E1100" s="1024"/>
      <c r="F1100" s="739"/>
      <c r="G1100" s="739"/>
    </row>
    <row r="1101" spans="1:7" ht="12">
      <c r="A1101" s="837"/>
      <c r="B1101" s="739"/>
      <c r="D1101" s="739"/>
      <c r="E1101" s="1024"/>
      <c r="F1101" s="739"/>
      <c r="G1101" s="739"/>
    </row>
    <row r="1102" spans="1:7" ht="12">
      <c r="A1102" s="837"/>
      <c r="B1102" s="739"/>
      <c r="D1102" s="739"/>
      <c r="E1102" s="1024"/>
      <c r="F1102" s="739"/>
      <c r="G1102" s="739"/>
    </row>
    <row r="1103" spans="1:7" ht="12">
      <c r="A1103" s="837"/>
      <c r="B1103" s="739"/>
      <c r="D1103" s="739"/>
      <c r="E1103" s="1024"/>
      <c r="F1103" s="739"/>
      <c r="G1103" s="739"/>
    </row>
    <row r="1104" spans="1:7" ht="12">
      <c r="A1104" s="837"/>
      <c r="B1104" s="739"/>
      <c r="D1104" s="739"/>
      <c r="E1104" s="1024"/>
      <c r="F1104" s="739"/>
      <c r="G1104" s="739"/>
    </row>
    <row r="1105" spans="1:7" ht="12">
      <c r="A1105" s="837"/>
      <c r="B1105" s="739"/>
      <c r="D1105" s="739"/>
      <c r="E1105" s="1024"/>
      <c r="F1105" s="739"/>
      <c r="G1105" s="739"/>
    </row>
    <row r="1106" spans="1:7" ht="12">
      <c r="A1106" s="837"/>
      <c r="B1106" s="739"/>
      <c r="D1106" s="739"/>
      <c r="E1106" s="1024"/>
      <c r="F1106" s="739"/>
      <c r="G1106" s="739"/>
    </row>
    <row r="1107" spans="1:7" ht="12">
      <c r="A1107" s="837"/>
      <c r="B1107" s="739"/>
      <c r="D1107" s="739"/>
      <c r="E1107" s="1024"/>
      <c r="F1107" s="739"/>
      <c r="G1107" s="739"/>
    </row>
    <row r="1108" spans="1:7" ht="12">
      <c r="A1108" s="837"/>
      <c r="B1108" s="739"/>
      <c r="D1108" s="739"/>
      <c r="E1108" s="1024"/>
      <c r="F1108" s="739"/>
      <c r="G1108" s="739"/>
    </row>
    <row r="1109" spans="1:7" ht="12">
      <c r="A1109" s="837"/>
      <c r="B1109" s="739"/>
      <c r="D1109" s="739"/>
      <c r="E1109" s="1024"/>
      <c r="F1109" s="739"/>
      <c r="G1109" s="739"/>
    </row>
    <row r="1110" spans="1:7" ht="12">
      <c r="A1110" s="837"/>
      <c r="B1110" s="739"/>
      <c r="D1110" s="739"/>
      <c r="E1110" s="1024"/>
      <c r="F1110" s="739"/>
      <c r="G1110" s="739"/>
    </row>
    <row r="1111" spans="1:7" ht="12">
      <c r="A1111" s="837"/>
      <c r="B1111" s="739"/>
      <c r="D1111" s="739"/>
      <c r="E1111" s="1024"/>
      <c r="F1111" s="739"/>
      <c r="G1111" s="739"/>
    </row>
    <row r="1112" spans="1:7" ht="12">
      <c r="A1112" s="837"/>
      <c r="B1112" s="739"/>
      <c r="D1112" s="739"/>
      <c r="E1112" s="1024"/>
      <c r="F1112" s="739"/>
      <c r="G1112" s="739"/>
    </row>
    <row r="1113" spans="1:7" ht="12">
      <c r="A1113" s="837"/>
      <c r="B1113" s="739"/>
      <c r="D1113" s="739"/>
      <c r="E1113" s="1024"/>
      <c r="F1113" s="739"/>
      <c r="G1113" s="739"/>
    </row>
    <row r="1114" spans="1:7" ht="12">
      <c r="A1114" s="837"/>
      <c r="B1114" s="739"/>
      <c r="D1114" s="739"/>
      <c r="E1114" s="1024"/>
      <c r="F1114" s="739"/>
      <c r="G1114" s="739"/>
    </row>
    <row r="1115" spans="1:7" ht="12">
      <c r="A1115" s="837"/>
      <c r="B1115" s="739"/>
      <c r="D1115" s="739"/>
      <c r="E1115" s="1024"/>
      <c r="F1115" s="739"/>
      <c r="G1115" s="739"/>
    </row>
    <row r="1116" spans="1:7" ht="12">
      <c r="A1116" s="837"/>
      <c r="B1116" s="739"/>
      <c r="D1116" s="739"/>
      <c r="E1116" s="1024"/>
      <c r="F1116" s="739"/>
      <c r="G1116" s="739"/>
    </row>
    <row r="1117" spans="1:7" ht="12">
      <c r="A1117" s="837"/>
      <c r="B1117" s="739"/>
      <c r="D1117" s="739"/>
      <c r="E1117" s="1024"/>
      <c r="F1117" s="739"/>
      <c r="G1117" s="739"/>
    </row>
    <row r="1118" spans="1:7" ht="12">
      <c r="A1118" s="837"/>
      <c r="B1118" s="739"/>
      <c r="D1118" s="739"/>
      <c r="E1118" s="1024"/>
      <c r="F1118" s="739"/>
      <c r="G1118" s="739"/>
    </row>
    <row r="1119" spans="1:7" ht="12">
      <c r="A1119" s="837"/>
      <c r="B1119" s="739"/>
      <c r="D1119" s="739"/>
      <c r="E1119" s="1024"/>
      <c r="F1119" s="739"/>
      <c r="G1119" s="739"/>
    </row>
    <row r="1120" spans="1:7" ht="12">
      <c r="A1120" s="837"/>
      <c r="B1120" s="739"/>
      <c r="D1120" s="739"/>
      <c r="E1120" s="1024"/>
      <c r="F1120" s="739"/>
      <c r="G1120" s="739"/>
    </row>
    <row r="1121" spans="1:7" ht="12">
      <c r="A1121" s="837"/>
      <c r="B1121" s="739"/>
      <c r="D1121" s="739"/>
      <c r="E1121" s="1024"/>
      <c r="F1121" s="739"/>
      <c r="G1121" s="739"/>
    </row>
    <row r="1122" spans="1:7" ht="12">
      <c r="A1122" s="837"/>
      <c r="B1122" s="739"/>
      <c r="D1122" s="739"/>
      <c r="E1122" s="1024"/>
      <c r="F1122" s="739"/>
      <c r="G1122" s="739"/>
    </row>
    <row r="1123" spans="1:7" ht="12">
      <c r="A1123" s="837"/>
      <c r="B1123" s="739"/>
      <c r="D1123" s="739"/>
      <c r="E1123" s="1024"/>
      <c r="F1123" s="739"/>
      <c r="G1123" s="739"/>
    </row>
    <row r="1124" spans="1:7" ht="12">
      <c r="A1124" s="837"/>
      <c r="B1124" s="739"/>
      <c r="D1124" s="739"/>
      <c r="E1124" s="1024"/>
      <c r="F1124" s="739"/>
      <c r="G1124" s="739"/>
    </row>
    <row r="1125" spans="1:7" ht="12">
      <c r="A1125" s="837"/>
      <c r="B1125" s="739"/>
      <c r="D1125" s="739"/>
      <c r="E1125" s="1024"/>
      <c r="F1125" s="739"/>
      <c r="G1125" s="739"/>
    </row>
    <row r="1126" spans="1:7" ht="12">
      <c r="A1126" s="837"/>
      <c r="B1126" s="739"/>
      <c r="D1126" s="739"/>
      <c r="E1126" s="1024"/>
      <c r="F1126" s="739"/>
      <c r="G1126" s="739"/>
    </row>
    <row r="1127" spans="1:7" ht="12">
      <c r="A1127" s="837"/>
      <c r="B1127" s="739"/>
      <c r="D1127" s="739"/>
      <c r="E1127" s="1024"/>
      <c r="F1127" s="739"/>
      <c r="G1127" s="739"/>
    </row>
    <row r="1128" spans="1:7" ht="12">
      <c r="A1128" s="837"/>
      <c r="B1128" s="739"/>
      <c r="D1128" s="739"/>
      <c r="E1128" s="1024"/>
      <c r="F1128" s="739"/>
      <c r="G1128" s="739"/>
    </row>
    <row r="1129" spans="1:7" ht="12">
      <c r="A1129" s="837"/>
      <c r="B1129" s="739"/>
      <c r="D1129" s="739"/>
      <c r="E1129" s="1024"/>
      <c r="F1129" s="739"/>
      <c r="G1129" s="739"/>
    </row>
    <row r="1130" spans="1:7" ht="12">
      <c r="A1130" s="837"/>
      <c r="B1130" s="739"/>
      <c r="D1130" s="739"/>
      <c r="E1130" s="1024"/>
      <c r="F1130" s="739"/>
      <c r="G1130" s="739"/>
    </row>
    <row r="1131" spans="1:7" ht="12">
      <c r="A1131" s="837"/>
      <c r="B1131" s="739"/>
      <c r="D1131" s="739"/>
      <c r="E1131" s="1024"/>
      <c r="F1131" s="739"/>
      <c r="G1131" s="739"/>
    </row>
    <row r="1132" spans="1:7" ht="12">
      <c r="A1132" s="837"/>
      <c r="B1132" s="739"/>
      <c r="D1132" s="739"/>
      <c r="E1132" s="1024"/>
      <c r="F1132" s="739"/>
      <c r="G1132" s="739"/>
    </row>
    <row r="1133" spans="1:7" ht="12">
      <c r="A1133" s="837"/>
      <c r="B1133" s="739"/>
      <c r="D1133" s="739"/>
      <c r="E1133" s="1024"/>
      <c r="F1133" s="739"/>
      <c r="G1133" s="739"/>
    </row>
    <row r="1134" spans="1:7" ht="12">
      <c r="A1134" s="837"/>
      <c r="B1134" s="739"/>
      <c r="D1134" s="739"/>
      <c r="E1134" s="1024"/>
      <c r="F1134" s="739"/>
      <c r="G1134" s="739"/>
    </row>
    <row r="1135" spans="1:7" ht="12">
      <c r="A1135" s="837"/>
      <c r="B1135" s="739"/>
      <c r="D1135" s="739"/>
      <c r="E1135" s="1024"/>
      <c r="F1135" s="739"/>
      <c r="G1135" s="739"/>
    </row>
    <row r="1136" spans="1:7" ht="12">
      <c r="A1136" s="837"/>
      <c r="B1136" s="739"/>
      <c r="D1136" s="739"/>
      <c r="E1136" s="1024"/>
      <c r="F1136" s="739"/>
      <c r="G1136" s="739"/>
    </row>
    <row r="1137" spans="1:7" ht="12">
      <c r="A1137" s="837"/>
      <c r="B1137" s="739"/>
      <c r="D1137" s="739"/>
      <c r="E1137" s="1024"/>
      <c r="F1137" s="739"/>
      <c r="G1137" s="739"/>
    </row>
    <row r="1138" spans="1:7" ht="12">
      <c r="A1138" s="837"/>
      <c r="B1138" s="739"/>
      <c r="D1138" s="739"/>
      <c r="E1138" s="1024"/>
      <c r="F1138" s="739"/>
      <c r="G1138" s="739"/>
    </row>
    <row r="1139" spans="1:7" ht="12">
      <c r="A1139" s="837"/>
      <c r="B1139" s="739"/>
      <c r="D1139" s="739"/>
      <c r="E1139" s="1024"/>
      <c r="F1139" s="739"/>
      <c r="G1139" s="739"/>
    </row>
    <row r="1140" spans="1:7" ht="12">
      <c r="A1140" s="837"/>
      <c r="B1140" s="739"/>
      <c r="D1140" s="739"/>
      <c r="E1140" s="1024"/>
      <c r="F1140" s="739"/>
      <c r="G1140" s="739"/>
    </row>
    <row r="1141" spans="1:7" ht="12">
      <c r="A1141" s="837"/>
      <c r="B1141" s="739"/>
      <c r="D1141" s="739"/>
      <c r="E1141" s="1024"/>
      <c r="F1141" s="739"/>
      <c r="G1141" s="739"/>
    </row>
    <row r="1142" spans="1:7" ht="12">
      <c r="A1142" s="837"/>
      <c r="B1142" s="739"/>
      <c r="D1142" s="739"/>
      <c r="E1142" s="1024"/>
      <c r="F1142" s="739"/>
      <c r="G1142" s="739"/>
    </row>
    <row r="1143" spans="1:7" ht="12">
      <c r="A1143" s="837"/>
      <c r="B1143" s="739"/>
      <c r="D1143" s="739"/>
      <c r="E1143" s="1024"/>
      <c r="F1143" s="739"/>
      <c r="G1143" s="739"/>
    </row>
    <row r="1144" spans="1:7" ht="12">
      <c r="A1144" s="837"/>
      <c r="B1144" s="739"/>
      <c r="D1144" s="739"/>
      <c r="E1144" s="1024"/>
      <c r="F1144" s="739"/>
      <c r="G1144" s="739"/>
    </row>
    <row r="1145" spans="1:7" ht="12">
      <c r="A1145" s="837"/>
      <c r="B1145" s="739"/>
      <c r="D1145" s="739"/>
      <c r="E1145" s="1024"/>
      <c r="F1145" s="739"/>
      <c r="G1145" s="739"/>
    </row>
    <row r="1146" spans="1:7" ht="12">
      <c r="A1146" s="837"/>
      <c r="B1146" s="739"/>
      <c r="D1146" s="739"/>
      <c r="E1146" s="1024"/>
      <c r="F1146" s="739"/>
      <c r="G1146" s="739"/>
    </row>
    <row r="1147" spans="1:7" ht="12">
      <c r="A1147" s="837"/>
      <c r="B1147" s="739"/>
      <c r="D1147" s="739"/>
      <c r="E1147" s="1024"/>
      <c r="F1147" s="739"/>
      <c r="G1147" s="739"/>
    </row>
    <row r="1148" spans="1:7" ht="12">
      <c r="A1148" s="837"/>
      <c r="B1148" s="739"/>
      <c r="D1148" s="739"/>
      <c r="E1148" s="1024"/>
      <c r="F1148" s="739"/>
      <c r="G1148" s="739"/>
    </row>
    <row r="1149" spans="1:7" ht="12">
      <c r="A1149" s="837"/>
      <c r="B1149" s="739"/>
      <c r="D1149" s="739"/>
      <c r="E1149" s="1024"/>
      <c r="F1149" s="739"/>
      <c r="G1149" s="739"/>
    </row>
    <row r="1150" spans="1:7" ht="12">
      <c r="A1150" s="837"/>
      <c r="B1150" s="739"/>
      <c r="D1150" s="739"/>
      <c r="E1150" s="1024"/>
      <c r="F1150" s="739"/>
      <c r="G1150" s="739"/>
    </row>
    <row r="1151" spans="1:7" ht="12">
      <c r="A1151" s="837"/>
      <c r="B1151" s="739"/>
      <c r="D1151" s="739"/>
      <c r="E1151" s="1024"/>
      <c r="F1151" s="739"/>
      <c r="G1151" s="739"/>
    </row>
    <row r="1152" spans="1:7" ht="12">
      <c r="A1152" s="837"/>
      <c r="B1152" s="739"/>
      <c r="D1152" s="739"/>
      <c r="E1152" s="1024"/>
      <c r="F1152" s="739"/>
      <c r="G1152" s="739"/>
    </row>
    <row r="1153" spans="1:7" ht="12">
      <c r="A1153" s="837"/>
      <c r="B1153" s="739"/>
      <c r="D1153" s="739"/>
      <c r="E1153" s="1024"/>
      <c r="F1153" s="739"/>
      <c r="G1153" s="739"/>
    </row>
    <row r="1154" spans="1:7" ht="12">
      <c r="A1154" s="837"/>
      <c r="B1154" s="739"/>
      <c r="D1154" s="739"/>
      <c r="E1154" s="1024"/>
      <c r="F1154" s="739"/>
      <c r="G1154" s="739"/>
    </row>
    <row r="1155" spans="1:7" ht="12">
      <c r="A1155" s="837"/>
      <c r="B1155" s="739"/>
      <c r="D1155" s="739"/>
      <c r="E1155" s="1024"/>
      <c r="F1155" s="739"/>
      <c r="G1155" s="739"/>
    </row>
    <row r="1156" spans="1:7" ht="12">
      <c r="A1156" s="837"/>
      <c r="B1156" s="739"/>
      <c r="D1156" s="739"/>
      <c r="E1156" s="1024"/>
      <c r="F1156" s="739"/>
      <c r="G1156" s="739"/>
    </row>
    <row r="1157" spans="1:7" ht="12">
      <c r="A1157" s="837"/>
      <c r="B1157" s="739"/>
      <c r="D1157" s="739"/>
      <c r="E1157" s="1024"/>
      <c r="F1157" s="739"/>
      <c r="G1157" s="739"/>
    </row>
    <row r="1158" spans="1:7" ht="12">
      <c r="A1158" s="837"/>
      <c r="B1158" s="739"/>
      <c r="D1158" s="739"/>
      <c r="E1158" s="1024"/>
      <c r="F1158" s="739"/>
      <c r="G1158" s="739"/>
    </row>
    <row r="1159" spans="1:7" ht="12">
      <c r="A1159" s="837"/>
      <c r="B1159" s="739"/>
      <c r="D1159" s="739"/>
      <c r="E1159" s="1024"/>
      <c r="F1159" s="739"/>
      <c r="G1159" s="739"/>
    </row>
    <row r="1160" spans="1:7" ht="12">
      <c r="A1160" s="837"/>
      <c r="B1160" s="739"/>
      <c r="D1160" s="739"/>
      <c r="E1160" s="1024"/>
      <c r="F1160" s="739"/>
      <c r="G1160" s="739"/>
    </row>
    <row r="1161" spans="1:7" ht="12">
      <c r="A1161" s="837"/>
      <c r="B1161" s="739"/>
      <c r="D1161" s="739"/>
      <c r="E1161" s="1024"/>
      <c r="F1161" s="739"/>
      <c r="G1161" s="739"/>
    </row>
    <row r="1162" spans="1:7" ht="12">
      <c r="A1162" s="837"/>
      <c r="B1162" s="739"/>
      <c r="D1162" s="739"/>
      <c r="E1162" s="1024"/>
      <c r="F1162" s="739"/>
      <c r="G1162" s="739"/>
    </row>
    <row r="1163" spans="1:7" ht="12">
      <c r="A1163" s="837"/>
      <c r="B1163" s="739"/>
      <c r="D1163" s="739"/>
      <c r="E1163" s="1024"/>
      <c r="F1163" s="739"/>
      <c r="G1163" s="739"/>
    </row>
    <row r="1164" spans="1:7" ht="12">
      <c r="A1164" s="837"/>
      <c r="B1164" s="739"/>
      <c r="D1164" s="739"/>
      <c r="E1164" s="1024"/>
      <c r="F1164" s="739"/>
      <c r="G1164" s="739"/>
    </row>
    <row r="1165" spans="1:7" ht="12">
      <c r="A1165" s="837"/>
      <c r="B1165" s="739"/>
      <c r="D1165" s="739"/>
      <c r="E1165" s="1024"/>
      <c r="F1165" s="739"/>
      <c r="G1165" s="739"/>
    </row>
    <row r="1166" spans="1:7" ht="12">
      <c r="A1166" s="837"/>
      <c r="B1166" s="739"/>
      <c r="D1166" s="739"/>
      <c r="E1166" s="1024"/>
      <c r="F1166" s="739"/>
      <c r="G1166" s="739"/>
    </row>
    <row r="1167" spans="1:7" ht="12">
      <c r="A1167" s="837"/>
      <c r="B1167" s="739"/>
      <c r="D1167" s="739"/>
      <c r="E1167" s="1024"/>
      <c r="F1167" s="739"/>
      <c r="G1167" s="739"/>
    </row>
    <row r="1168" spans="1:7" ht="12">
      <c r="A1168" s="837"/>
      <c r="B1168" s="739"/>
      <c r="D1168" s="739"/>
      <c r="E1168" s="1024"/>
      <c r="F1168" s="739"/>
      <c r="G1168" s="739"/>
    </row>
    <row r="1169" spans="1:7" ht="12">
      <c r="A1169" s="837"/>
      <c r="B1169" s="739"/>
      <c r="D1169" s="739"/>
      <c r="E1169" s="1024"/>
      <c r="F1169" s="739"/>
      <c r="G1169" s="739"/>
    </row>
    <row r="1170" spans="1:7" ht="12">
      <c r="A1170" s="837"/>
      <c r="B1170" s="739"/>
      <c r="D1170" s="739"/>
      <c r="E1170" s="1024"/>
      <c r="F1170" s="739"/>
      <c r="G1170" s="739"/>
    </row>
    <row r="1171" spans="1:7" ht="12">
      <c r="A1171" s="837"/>
      <c r="B1171" s="739"/>
      <c r="D1171" s="739"/>
      <c r="E1171" s="1024"/>
      <c r="F1171" s="739"/>
      <c r="G1171" s="739"/>
    </row>
    <row r="1172" spans="1:7" ht="12">
      <c r="A1172" s="837"/>
      <c r="B1172" s="739"/>
      <c r="D1172" s="739"/>
      <c r="E1172" s="1024"/>
      <c r="F1172" s="739"/>
      <c r="G1172" s="739"/>
    </row>
    <row r="1173" spans="1:7" ht="12">
      <c r="A1173" s="837"/>
      <c r="B1173" s="739"/>
      <c r="D1173" s="739"/>
      <c r="E1173" s="1024"/>
      <c r="F1173" s="739"/>
      <c r="G1173" s="739"/>
    </row>
    <row r="1174" spans="1:7" ht="12">
      <c r="A1174" s="837"/>
      <c r="B1174" s="739"/>
      <c r="D1174" s="739"/>
      <c r="E1174" s="1024"/>
      <c r="F1174" s="739"/>
      <c r="G1174" s="739"/>
    </row>
    <row r="1175" spans="1:7" ht="12">
      <c r="A1175" s="837"/>
      <c r="B1175" s="739"/>
      <c r="D1175" s="739"/>
      <c r="E1175" s="1024"/>
      <c r="F1175" s="739"/>
      <c r="G1175" s="739"/>
    </row>
    <row r="1176" spans="1:7" ht="12">
      <c r="A1176" s="837"/>
      <c r="B1176" s="739"/>
      <c r="D1176" s="739"/>
      <c r="E1176" s="1024"/>
      <c r="F1176" s="739"/>
      <c r="G1176" s="739"/>
    </row>
    <row r="1177" spans="1:7" ht="12">
      <c r="A1177" s="837"/>
      <c r="B1177" s="739"/>
      <c r="D1177" s="739"/>
      <c r="E1177" s="1024"/>
      <c r="F1177" s="739"/>
      <c r="G1177" s="739"/>
    </row>
    <row r="1178" spans="1:7" ht="12">
      <c r="A1178" s="837"/>
      <c r="B1178" s="739"/>
      <c r="D1178" s="739"/>
      <c r="E1178" s="1024"/>
      <c r="F1178" s="739"/>
      <c r="G1178" s="739"/>
    </row>
    <row r="1179" spans="1:7" ht="12">
      <c r="A1179" s="837"/>
      <c r="B1179" s="739"/>
      <c r="D1179" s="739"/>
      <c r="E1179" s="1024"/>
      <c r="F1179" s="739"/>
      <c r="G1179" s="739"/>
    </row>
    <row r="1180" spans="1:7" ht="12">
      <c r="A1180" s="837"/>
      <c r="B1180" s="739"/>
      <c r="D1180" s="739"/>
      <c r="E1180" s="1024"/>
      <c r="F1180" s="739"/>
      <c r="G1180" s="739"/>
    </row>
    <row r="1181" spans="1:7" ht="12">
      <c r="A1181" s="837"/>
      <c r="B1181" s="739"/>
      <c r="D1181" s="739"/>
      <c r="E1181" s="1024"/>
      <c r="F1181" s="739"/>
      <c r="G1181" s="739"/>
    </row>
    <row r="1182" spans="1:7" ht="12">
      <c r="A1182" s="837"/>
      <c r="B1182" s="739"/>
      <c r="D1182" s="739"/>
      <c r="E1182" s="1024"/>
      <c r="F1182" s="739"/>
      <c r="G1182" s="739"/>
    </row>
    <row r="1183" spans="1:7" ht="12">
      <c r="A1183" s="837"/>
      <c r="B1183" s="739"/>
      <c r="D1183" s="739"/>
      <c r="E1183" s="1024"/>
      <c r="F1183" s="739"/>
      <c r="G1183" s="739"/>
    </row>
    <row r="1184" spans="1:7" ht="12">
      <c r="A1184" s="837"/>
      <c r="B1184" s="739"/>
      <c r="D1184" s="739"/>
      <c r="E1184" s="1024"/>
      <c r="F1184" s="739"/>
      <c r="G1184" s="739"/>
    </row>
    <row r="1185" spans="1:7" ht="12">
      <c r="A1185" s="837"/>
      <c r="B1185" s="739"/>
      <c r="D1185" s="739"/>
      <c r="E1185" s="1024"/>
      <c r="F1185" s="739"/>
      <c r="G1185" s="739"/>
    </row>
    <row r="1186" spans="1:7" ht="12">
      <c r="A1186" s="837"/>
      <c r="B1186" s="739"/>
      <c r="D1186" s="739"/>
      <c r="E1186" s="1024"/>
      <c r="F1186" s="739"/>
      <c r="G1186" s="739"/>
    </row>
    <row r="1187" spans="1:7" ht="12">
      <c r="A1187" s="837"/>
      <c r="B1187" s="739"/>
      <c r="D1187" s="739"/>
      <c r="E1187" s="1024"/>
      <c r="F1187" s="739"/>
      <c r="G1187" s="739"/>
    </row>
    <row r="1188" spans="1:7" ht="12">
      <c r="A1188" s="837"/>
      <c r="B1188" s="739"/>
      <c r="D1188" s="739"/>
      <c r="E1188" s="1024"/>
      <c r="F1188" s="739"/>
      <c r="G1188" s="739"/>
    </row>
    <row r="1189" spans="1:7" ht="12">
      <c r="A1189" s="837"/>
      <c r="B1189" s="739"/>
      <c r="D1189" s="739"/>
      <c r="E1189" s="1024"/>
      <c r="F1189" s="739"/>
      <c r="G1189" s="739"/>
    </row>
    <row r="1190" spans="1:7" ht="12">
      <c r="A1190" s="837"/>
      <c r="B1190" s="739"/>
      <c r="D1190" s="739"/>
      <c r="E1190" s="1024"/>
      <c r="F1190" s="739"/>
      <c r="G1190" s="739"/>
    </row>
    <row r="1191" spans="1:7" ht="12">
      <c r="A1191" s="837"/>
      <c r="B1191" s="739"/>
      <c r="D1191" s="739"/>
      <c r="E1191" s="1024"/>
      <c r="F1191" s="739"/>
      <c r="G1191" s="739"/>
    </row>
    <row r="1192" spans="1:7" ht="12">
      <c r="A1192" s="837"/>
      <c r="B1192" s="739"/>
      <c r="D1192" s="739"/>
      <c r="E1192" s="1024"/>
      <c r="F1192" s="739"/>
      <c r="G1192" s="739"/>
    </row>
    <row r="1193" spans="1:7" ht="12">
      <c r="A1193" s="837"/>
      <c r="B1193" s="739"/>
      <c r="D1193" s="739"/>
      <c r="E1193" s="1024"/>
      <c r="F1193" s="739"/>
      <c r="G1193" s="739"/>
    </row>
    <row r="1194" spans="1:7" ht="12">
      <c r="A1194" s="837"/>
      <c r="B1194" s="739"/>
      <c r="D1194" s="739"/>
      <c r="E1194" s="1024"/>
      <c r="F1194" s="739"/>
      <c r="G1194" s="739"/>
    </row>
    <row r="1195" spans="1:7" ht="12">
      <c r="A1195" s="837"/>
      <c r="B1195" s="739"/>
      <c r="D1195" s="739"/>
      <c r="E1195" s="1024"/>
      <c r="F1195" s="739"/>
      <c r="G1195" s="739"/>
    </row>
    <row r="1196" spans="1:7" ht="12">
      <c r="A1196" s="837"/>
      <c r="B1196" s="739"/>
      <c r="D1196" s="739"/>
      <c r="E1196" s="1024"/>
      <c r="F1196" s="739"/>
      <c r="G1196" s="739"/>
    </row>
    <row r="1197" spans="1:7" ht="12">
      <c r="A1197" s="837"/>
      <c r="B1197" s="739"/>
      <c r="D1197" s="739"/>
      <c r="E1197" s="1024"/>
      <c r="F1197" s="739"/>
      <c r="G1197" s="739"/>
    </row>
    <row r="1198" spans="1:7" ht="12">
      <c r="A1198" s="837"/>
      <c r="B1198" s="739"/>
      <c r="D1198" s="739"/>
      <c r="E1198" s="1024"/>
      <c r="F1198" s="739"/>
      <c r="G1198" s="739"/>
    </row>
    <row r="1199" spans="1:7" ht="12">
      <c r="A1199" s="837"/>
      <c r="B1199" s="739"/>
      <c r="D1199" s="739"/>
      <c r="E1199" s="1024"/>
      <c r="F1199" s="739"/>
      <c r="G1199" s="739"/>
    </row>
    <row r="1200" spans="1:7" ht="12">
      <c r="A1200" s="837"/>
      <c r="B1200" s="739"/>
      <c r="D1200" s="739"/>
      <c r="E1200" s="1024"/>
      <c r="F1200" s="739"/>
      <c r="G1200" s="739"/>
    </row>
    <row r="1201" spans="1:7" ht="12">
      <c r="A1201" s="837"/>
      <c r="B1201" s="739"/>
      <c r="D1201" s="739"/>
      <c r="E1201" s="1024"/>
      <c r="F1201" s="739"/>
      <c r="G1201" s="739"/>
    </row>
    <row r="1202" spans="1:7" ht="12">
      <c r="A1202" s="837"/>
      <c r="B1202" s="739"/>
      <c r="D1202" s="739"/>
      <c r="E1202" s="1024"/>
      <c r="F1202" s="739"/>
      <c r="G1202" s="739"/>
    </row>
    <row r="1203" spans="1:7" ht="12">
      <c r="A1203" s="837"/>
      <c r="B1203" s="739"/>
      <c r="D1203" s="739"/>
      <c r="E1203" s="1024"/>
      <c r="F1203" s="739"/>
      <c r="G1203" s="739"/>
    </row>
    <row r="1204" spans="1:7" ht="12">
      <c r="A1204" s="837"/>
      <c r="B1204" s="739"/>
      <c r="D1204" s="739"/>
      <c r="E1204" s="1024"/>
      <c r="F1204" s="739"/>
      <c r="G1204" s="739"/>
    </row>
    <row r="1205" spans="1:7" ht="12">
      <c r="A1205" s="837"/>
      <c r="B1205" s="739"/>
      <c r="D1205" s="739"/>
      <c r="E1205" s="1024"/>
      <c r="F1205" s="739"/>
      <c r="G1205" s="739"/>
    </row>
    <row r="1206" spans="1:7" ht="12">
      <c r="A1206" s="837"/>
      <c r="B1206" s="739"/>
      <c r="D1206" s="739"/>
      <c r="E1206" s="1024"/>
      <c r="F1206" s="739"/>
      <c r="G1206" s="739"/>
    </row>
    <row r="1207" spans="1:7" ht="12">
      <c r="A1207" s="837"/>
      <c r="B1207" s="739"/>
      <c r="D1207" s="739"/>
      <c r="E1207" s="1024"/>
      <c r="F1207" s="739"/>
      <c r="G1207" s="739"/>
    </row>
    <row r="1208" spans="1:7" ht="12">
      <c r="A1208" s="837"/>
      <c r="B1208" s="739"/>
      <c r="D1208" s="739"/>
      <c r="E1208" s="1024"/>
      <c r="F1208" s="739"/>
      <c r="G1208" s="739"/>
    </row>
    <row r="1209" spans="1:7" ht="12">
      <c r="A1209" s="837"/>
      <c r="B1209" s="739"/>
      <c r="D1209" s="739"/>
      <c r="E1209" s="1024"/>
      <c r="F1209" s="739"/>
      <c r="G1209" s="739"/>
    </row>
    <row r="1210" spans="1:7" ht="12">
      <c r="A1210" s="837"/>
      <c r="B1210" s="739"/>
      <c r="D1210" s="739"/>
      <c r="E1210" s="1024"/>
      <c r="F1210" s="739"/>
      <c r="G1210" s="739"/>
    </row>
    <row r="1211" spans="1:7" ht="12">
      <c r="A1211" s="837"/>
      <c r="B1211" s="739"/>
      <c r="D1211" s="739"/>
      <c r="E1211" s="1024"/>
      <c r="F1211" s="739"/>
      <c r="G1211" s="739"/>
    </row>
    <row r="1212" spans="1:7" ht="12">
      <c r="A1212" s="837"/>
      <c r="B1212" s="739"/>
      <c r="D1212" s="739"/>
      <c r="E1212" s="1024"/>
      <c r="F1212" s="739"/>
      <c r="G1212" s="739"/>
    </row>
    <row r="1213" spans="1:7" ht="12">
      <c r="A1213" s="837"/>
      <c r="B1213" s="739"/>
      <c r="D1213" s="739"/>
      <c r="E1213" s="1024"/>
      <c r="F1213" s="739"/>
      <c r="G1213" s="739"/>
    </row>
    <row r="1214" spans="1:7" ht="12">
      <c r="A1214" s="837"/>
      <c r="B1214" s="739"/>
      <c r="D1214" s="739"/>
      <c r="E1214" s="1024"/>
      <c r="F1214" s="739"/>
      <c r="G1214" s="739"/>
    </row>
    <row r="1215" spans="1:7" ht="12">
      <c r="A1215" s="837"/>
      <c r="B1215" s="739"/>
      <c r="D1215" s="739"/>
      <c r="E1215" s="1024"/>
      <c r="F1215" s="739"/>
      <c r="G1215" s="739"/>
    </row>
    <row r="1216" spans="1:7" ht="12">
      <c r="A1216" s="837"/>
      <c r="B1216" s="739"/>
      <c r="D1216" s="739"/>
      <c r="E1216" s="1024"/>
      <c r="F1216" s="739"/>
      <c r="G1216" s="739"/>
    </row>
    <row r="1217" spans="1:7" ht="12">
      <c r="A1217" s="837"/>
      <c r="B1217" s="739"/>
      <c r="D1217" s="739"/>
      <c r="E1217" s="1024"/>
      <c r="F1217" s="739"/>
      <c r="G1217" s="739"/>
    </row>
    <row r="1218" spans="1:7" ht="12">
      <c r="A1218" s="837"/>
      <c r="B1218" s="739"/>
      <c r="D1218" s="739"/>
      <c r="E1218" s="1024"/>
      <c r="F1218" s="739"/>
      <c r="G1218" s="739"/>
    </row>
    <row r="1219" spans="1:7" ht="12">
      <c r="A1219" s="837"/>
      <c r="B1219" s="739"/>
      <c r="D1219" s="739"/>
      <c r="E1219" s="1024"/>
      <c r="F1219" s="739"/>
      <c r="G1219" s="739"/>
    </row>
    <row r="1220" spans="1:7" ht="12">
      <c r="A1220" s="837"/>
      <c r="B1220" s="739"/>
      <c r="D1220" s="739"/>
      <c r="E1220" s="1024"/>
      <c r="F1220" s="739"/>
      <c r="G1220" s="739"/>
    </row>
    <row r="1221" spans="1:7" ht="12">
      <c r="A1221" s="837"/>
      <c r="B1221" s="739"/>
      <c r="D1221" s="739"/>
      <c r="E1221" s="1024"/>
      <c r="F1221" s="739"/>
      <c r="G1221" s="739"/>
    </row>
    <row r="1222" spans="1:7" ht="12">
      <c r="A1222" s="837"/>
      <c r="B1222" s="739"/>
      <c r="D1222" s="739"/>
      <c r="E1222" s="1024"/>
      <c r="F1222" s="739"/>
      <c r="G1222" s="739"/>
    </row>
    <row r="1223" spans="1:7" ht="12">
      <c r="A1223" s="837"/>
      <c r="B1223" s="739"/>
      <c r="D1223" s="739"/>
      <c r="E1223" s="1024"/>
      <c r="F1223" s="739"/>
      <c r="G1223" s="739"/>
    </row>
    <row r="1224" spans="1:7" ht="12">
      <c r="A1224" s="837"/>
      <c r="B1224" s="739"/>
      <c r="D1224" s="739"/>
      <c r="E1224" s="1024"/>
      <c r="F1224" s="739"/>
      <c r="G1224" s="739"/>
    </row>
    <row r="1225" spans="1:7" ht="12">
      <c r="A1225" s="837"/>
      <c r="B1225" s="739"/>
      <c r="D1225" s="739"/>
      <c r="E1225" s="1024"/>
      <c r="F1225" s="739"/>
      <c r="G1225" s="739"/>
    </row>
    <row r="1226" spans="1:7" ht="12">
      <c r="A1226" s="837"/>
      <c r="B1226" s="739"/>
      <c r="D1226" s="739"/>
      <c r="E1226" s="1024"/>
      <c r="F1226" s="739"/>
      <c r="G1226" s="739"/>
    </row>
    <row r="1227" spans="1:7" ht="12">
      <c r="A1227" s="837"/>
      <c r="B1227" s="739"/>
      <c r="D1227" s="739"/>
      <c r="E1227" s="1024"/>
      <c r="F1227" s="739"/>
      <c r="G1227" s="739"/>
    </row>
    <row r="1228" spans="1:7" ht="12">
      <c r="A1228" s="837"/>
      <c r="B1228" s="739"/>
      <c r="D1228" s="739"/>
      <c r="E1228" s="1024"/>
      <c r="F1228" s="739"/>
      <c r="G1228" s="739"/>
    </row>
    <row r="1229" spans="1:7" ht="12">
      <c r="A1229" s="837"/>
      <c r="B1229" s="739"/>
      <c r="D1229" s="739"/>
      <c r="E1229" s="1024"/>
      <c r="F1229" s="739"/>
      <c r="G1229" s="739"/>
    </row>
    <row r="1230" spans="1:7" ht="12">
      <c r="A1230" s="837"/>
      <c r="B1230" s="739"/>
      <c r="D1230" s="739"/>
      <c r="E1230" s="1024"/>
      <c r="F1230" s="739"/>
      <c r="G1230" s="739"/>
    </row>
    <row r="1231" spans="1:7" ht="12">
      <c r="A1231" s="837"/>
      <c r="B1231" s="739"/>
      <c r="D1231" s="739"/>
      <c r="E1231" s="1024"/>
      <c r="F1231" s="739"/>
      <c r="G1231" s="739"/>
    </row>
    <row r="1232" spans="1:7" ht="12">
      <c r="A1232" s="837"/>
      <c r="B1232" s="739"/>
      <c r="D1232" s="739"/>
      <c r="E1232" s="1024"/>
      <c r="F1232" s="739"/>
      <c r="G1232" s="739"/>
    </row>
    <row r="1233" spans="1:7" ht="12">
      <c r="A1233" s="837"/>
      <c r="B1233" s="739"/>
      <c r="D1233" s="739"/>
      <c r="E1233" s="1024"/>
      <c r="F1233" s="739"/>
      <c r="G1233" s="739"/>
    </row>
    <row r="1234" spans="1:7" ht="12">
      <c r="A1234" s="837"/>
      <c r="B1234" s="739"/>
      <c r="D1234" s="739"/>
      <c r="E1234" s="1024"/>
      <c r="F1234" s="739"/>
      <c r="G1234" s="739"/>
    </row>
    <row r="1235" spans="1:7" ht="12">
      <c r="A1235" s="837"/>
      <c r="B1235" s="739"/>
      <c r="D1235" s="739"/>
      <c r="E1235" s="1024"/>
      <c r="F1235" s="739"/>
      <c r="G1235" s="739"/>
    </row>
    <row r="1236" spans="1:7" ht="12">
      <c r="A1236" s="837"/>
      <c r="B1236" s="739"/>
      <c r="D1236" s="739"/>
      <c r="E1236" s="1024"/>
      <c r="F1236" s="739"/>
      <c r="G1236" s="739"/>
    </row>
    <row r="1237" spans="1:7" ht="12">
      <c r="A1237" s="837"/>
      <c r="B1237" s="739"/>
      <c r="D1237" s="739"/>
      <c r="E1237" s="1024"/>
      <c r="F1237" s="739"/>
      <c r="G1237" s="739"/>
    </row>
    <row r="1238" spans="1:7" ht="12">
      <c r="A1238" s="837"/>
      <c r="B1238" s="739"/>
      <c r="D1238" s="739"/>
      <c r="E1238" s="1024"/>
      <c r="F1238" s="739"/>
      <c r="G1238" s="739"/>
    </row>
    <row r="1239" spans="1:7" ht="12">
      <c r="A1239" s="837"/>
      <c r="B1239" s="739"/>
      <c r="D1239" s="739"/>
      <c r="E1239" s="1024"/>
      <c r="F1239" s="739"/>
      <c r="G1239" s="739"/>
    </row>
    <row r="1240" spans="1:7" ht="12">
      <c r="A1240" s="837"/>
      <c r="B1240" s="739"/>
      <c r="D1240" s="739"/>
      <c r="E1240" s="1024"/>
      <c r="F1240" s="739"/>
      <c r="G1240" s="739"/>
    </row>
    <row r="1241" spans="1:7" ht="12">
      <c r="A1241" s="837"/>
      <c r="B1241" s="739"/>
      <c r="D1241" s="739"/>
      <c r="E1241" s="1024"/>
      <c r="F1241" s="739"/>
      <c r="G1241" s="739"/>
    </row>
    <row r="1242" spans="1:7" ht="12">
      <c r="A1242" s="837"/>
      <c r="B1242" s="739"/>
      <c r="D1242" s="739"/>
      <c r="E1242" s="1024"/>
      <c r="F1242" s="739"/>
      <c r="G1242" s="739"/>
    </row>
    <row r="1243" spans="1:7" ht="12">
      <c r="A1243" s="837"/>
      <c r="B1243" s="739"/>
      <c r="D1243" s="739"/>
      <c r="E1243" s="1024"/>
      <c r="F1243" s="739"/>
      <c r="G1243" s="739"/>
    </row>
    <row r="1244" spans="1:7" ht="12">
      <c r="A1244" s="837"/>
      <c r="B1244" s="739"/>
      <c r="D1244" s="739"/>
      <c r="E1244" s="1024"/>
      <c r="F1244" s="739"/>
      <c r="G1244" s="739"/>
    </row>
    <row r="1245" spans="1:7" ht="12">
      <c r="A1245" s="837"/>
      <c r="B1245" s="739"/>
      <c r="D1245" s="739"/>
      <c r="E1245" s="1024"/>
      <c r="F1245" s="739"/>
      <c r="G1245" s="739"/>
    </row>
    <row r="1246" spans="1:7" ht="12">
      <c r="A1246" s="837"/>
      <c r="B1246" s="739"/>
      <c r="D1246" s="739"/>
      <c r="E1246" s="1024"/>
      <c r="F1246" s="739"/>
      <c r="G1246" s="739"/>
    </row>
    <row r="1247" spans="1:7" ht="12">
      <c r="A1247" s="837"/>
      <c r="B1247" s="739"/>
      <c r="D1247" s="739"/>
      <c r="E1247" s="1024"/>
      <c r="F1247" s="739"/>
      <c r="G1247" s="739"/>
    </row>
    <row r="1248" spans="1:7" ht="12">
      <c r="A1248" s="837"/>
      <c r="B1248" s="739"/>
      <c r="D1248" s="739"/>
      <c r="E1248" s="1024"/>
      <c r="F1248" s="739"/>
      <c r="G1248" s="739"/>
    </row>
    <row r="1249" spans="1:7" ht="12">
      <c r="A1249" s="837"/>
      <c r="B1249" s="739"/>
      <c r="D1249" s="739"/>
      <c r="E1249" s="1024"/>
      <c r="F1249" s="739"/>
      <c r="G1249" s="739"/>
    </row>
    <row r="1250" spans="1:7" ht="12">
      <c r="A1250" s="837"/>
      <c r="B1250" s="739"/>
      <c r="D1250" s="739"/>
      <c r="E1250" s="1024"/>
      <c r="F1250" s="739"/>
      <c r="G1250" s="739"/>
    </row>
    <row r="1251" spans="1:7" ht="12">
      <c r="A1251" s="837"/>
      <c r="B1251" s="739"/>
      <c r="D1251" s="739"/>
      <c r="E1251" s="1024"/>
      <c r="F1251" s="739"/>
      <c r="G1251" s="739"/>
    </row>
    <row r="1252" spans="1:7" ht="12">
      <c r="A1252" s="837"/>
      <c r="B1252" s="739"/>
      <c r="D1252" s="739"/>
      <c r="E1252" s="1024"/>
      <c r="F1252" s="739"/>
      <c r="G1252" s="739"/>
    </row>
    <row r="1253" spans="1:7" ht="12">
      <c r="A1253" s="837"/>
      <c r="B1253" s="739"/>
      <c r="D1253" s="739"/>
      <c r="E1253" s="1024"/>
      <c r="F1253" s="739"/>
      <c r="G1253" s="739"/>
    </row>
    <row r="1254" spans="1:7" ht="12">
      <c r="A1254" s="837"/>
      <c r="B1254" s="739"/>
      <c r="D1254" s="739"/>
      <c r="E1254" s="1024"/>
      <c r="F1254" s="739"/>
      <c r="G1254" s="739"/>
    </row>
    <row r="1255" spans="1:7" ht="12">
      <c r="A1255" s="837"/>
      <c r="B1255" s="739"/>
      <c r="D1255" s="739"/>
      <c r="E1255" s="1024"/>
      <c r="F1255" s="739"/>
      <c r="G1255" s="739"/>
    </row>
    <row r="1256" spans="1:7" ht="12">
      <c r="A1256" s="837"/>
      <c r="B1256" s="739"/>
      <c r="D1256" s="739"/>
      <c r="E1256" s="1024"/>
      <c r="F1256" s="739"/>
      <c r="G1256" s="739"/>
    </row>
    <row r="1257" spans="1:7" ht="12">
      <c r="A1257" s="837"/>
      <c r="B1257" s="739"/>
      <c r="D1257" s="739"/>
      <c r="E1257" s="1024"/>
      <c r="F1257" s="739"/>
      <c r="G1257" s="739"/>
    </row>
    <row r="1258" spans="1:7" ht="12">
      <c r="A1258" s="837"/>
      <c r="B1258" s="739"/>
      <c r="D1258" s="739"/>
      <c r="E1258" s="1024"/>
      <c r="F1258" s="739"/>
      <c r="G1258" s="739"/>
    </row>
    <row r="1259" spans="1:7" ht="12">
      <c r="A1259" s="837"/>
      <c r="B1259" s="739"/>
      <c r="D1259" s="739"/>
      <c r="E1259" s="1024"/>
      <c r="F1259" s="739"/>
      <c r="G1259" s="739"/>
    </row>
    <row r="1260" spans="1:7" ht="12">
      <c r="A1260" s="837"/>
      <c r="B1260" s="739"/>
      <c r="D1260" s="739"/>
      <c r="E1260" s="1024"/>
      <c r="F1260" s="739"/>
      <c r="G1260" s="739"/>
    </row>
    <row r="1261" spans="1:7" ht="12">
      <c r="A1261" s="837"/>
      <c r="B1261" s="739"/>
      <c r="D1261" s="739"/>
      <c r="E1261" s="1024"/>
      <c r="F1261" s="739"/>
      <c r="G1261" s="739"/>
    </row>
    <row r="1262" spans="1:7" ht="12">
      <c r="A1262" s="837"/>
      <c r="B1262" s="739"/>
      <c r="D1262" s="739"/>
      <c r="E1262" s="1024"/>
      <c r="F1262" s="739"/>
      <c r="G1262" s="739"/>
    </row>
    <row r="1263" spans="1:7" ht="12">
      <c r="A1263" s="837"/>
      <c r="B1263" s="739"/>
      <c r="D1263" s="739"/>
      <c r="E1263" s="1024"/>
      <c r="F1263" s="739"/>
      <c r="G1263" s="739"/>
    </row>
    <row r="1264" spans="1:7" ht="12">
      <c r="A1264" s="837"/>
      <c r="B1264" s="739"/>
      <c r="D1264" s="739"/>
      <c r="E1264" s="1024"/>
      <c r="F1264" s="739"/>
      <c r="G1264" s="739"/>
    </row>
    <row r="1265" spans="1:7" ht="12">
      <c r="A1265" s="837"/>
      <c r="B1265" s="739"/>
      <c r="D1265" s="739"/>
      <c r="E1265" s="1024"/>
      <c r="F1265" s="739"/>
      <c r="G1265" s="739"/>
    </row>
    <row r="1266" spans="1:7" ht="12">
      <c r="A1266" s="837"/>
      <c r="B1266" s="739"/>
      <c r="D1266" s="739"/>
      <c r="E1266" s="1024"/>
      <c r="F1266" s="739"/>
      <c r="G1266" s="739"/>
    </row>
    <row r="1267" spans="1:7" ht="12">
      <c r="A1267" s="837"/>
      <c r="B1267" s="739"/>
      <c r="D1267" s="739"/>
      <c r="E1267" s="1024"/>
      <c r="F1267" s="739"/>
      <c r="G1267" s="739"/>
    </row>
    <row r="1268" spans="1:7" ht="12">
      <c r="A1268" s="837"/>
      <c r="B1268" s="739"/>
      <c r="D1268" s="739"/>
      <c r="E1268" s="1024"/>
      <c r="F1268" s="739"/>
      <c r="G1268" s="739"/>
    </row>
    <row r="1269" spans="1:7" ht="12">
      <c r="A1269" s="837"/>
      <c r="B1269" s="739"/>
      <c r="D1269" s="739"/>
      <c r="E1269" s="1024"/>
      <c r="F1269" s="739"/>
      <c r="G1269" s="739"/>
    </row>
    <row r="1270" spans="1:7" ht="12">
      <c r="A1270" s="837"/>
      <c r="B1270" s="739"/>
      <c r="D1270" s="739"/>
      <c r="E1270" s="1024"/>
      <c r="F1270" s="739"/>
      <c r="G1270" s="739"/>
    </row>
    <row r="1271" spans="1:7" ht="12">
      <c r="A1271" s="837"/>
      <c r="B1271" s="739"/>
      <c r="D1271" s="739"/>
      <c r="E1271" s="1024"/>
      <c r="F1271" s="739"/>
      <c r="G1271" s="739"/>
    </row>
    <row r="1272" spans="1:7" ht="12">
      <c r="A1272" s="837"/>
      <c r="B1272" s="739"/>
      <c r="D1272" s="739"/>
      <c r="E1272" s="1024"/>
      <c r="F1272" s="739"/>
      <c r="G1272" s="739"/>
    </row>
    <row r="1273" spans="1:7" ht="12">
      <c r="A1273" s="837"/>
      <c r="B1273" s="739"/>
      <c r="D1273" s="739"/>
      <c r="E1273" s="1024"/>
      <c r="F1273" s="739"/>
      <c r="G1273" s="739"/>
    </row>
    <row r="1274" spans="1:7" ht="12">
      <c r="A1274" s="837"/>
      <c r="B1274" s="739"/>
      <c r="D1274" s="739"/>
      <c r="E1274" s="1024"/>
      <c r="F1274" s="739"/>
      <c r="G1274" s="739"/>
    </row>
    <row r="1275" spans="1:7" ht="12">
      <c r="A1275" s="837"/>
      <c r="B1275" s="739"/>
      <c r="D1275" s="739"/>
      <c r="E1275" s="1024"/>
      <c r="F1275" s="739"/>
      <c r="G1275" s="739"/>
    </row>
    <row r="1276" spans="1:7" ht="12">
      <c r="A1276" s="837"/>
      <c r="B1276" s="739"/>
      <c r="D1276" s="739"/>
      <c r="E1276" s="1024"/>
      <c r="F1276" s="739"/>
      <c r="G1276" s="739"/>
    </row>
    <row r="1277" spans="1:7" ht="12">
      <c r="A1277" s="837"/>
      <c r="B1277" s="739"/>
      <c r="D1277" s="739"/>
      <c r="E1277" s="1024"/>
      <c r="F1277" s="739"/>
      <c r="G1277" s="739"/>
    </row>
    <row r="1278" spans="1:7" ht="12">
      <c r="A1278" s="837"/>
      <c r="B1278" s="739"/>
      <c r="D1278" s="739"/>
      <c r="E1278" s="1024"/>
      <c r="F1278" s="739"/>
      <c r="G1278" s="739"/>
    </row>
    <row r="1279" spans="1:7" ht="12">
      <c r="A1279" s="837"/>
      <c r="B1279" s="739"/>
      <c r="D1279" s="739"/>
      <c r="E1279" s="1024"/>
      <c r="F1279" s="739"/>
      <c r="G1279" s="739"/>
    </row>
    <row r="1280" spans="1:7" ht="12">
      <c r="A1280" s="837"/>
      <c r="B1280" s="739"/>
      <c r="D1280" s="739"/>
      <c r="E1280" s="1024"/>
      <c r="F1280" s="739"/>
      <c r="G1280" s="739"/>
    </row>
    <row r="1281" spans="1:7" ht="12">
      <c r="A1281" s="837"/>
      <c r="B1281" s="739"/>
      <c r="D1281" s="739"/>
      <c r="E1281" s="1024"/>
      <c r="F1281" s="739"/>
      <c r="G1281" s="739"/>
    </row>
    <row r="1282" spans="1:7" ht="12">
      <c r="A1282" s="837"/>
      <c r="B1282" s="739"/>
      <c r="D1282" s="739"/>
      <c r="E1282" s="1024"/>
      <c r="F1282" s="739"/>
      <c r="G1282" s="739"/>
    </row>
    <row r="1283" spans="1:7" ht="12">
      <c r="A1283" s="837"/>
      <c r="B1283" s="739"/>
      <c r="D1283" s="739"/>
      <c r="E1283" s="1024"/>
      <c r="F1283" s="739"/>
      <c r="G1283" s="739"/>
    </row>
    <row r="1284" spans="1:7" ht="12">
      <c r="A1284" s="837"/>
      <c r="B1284" s="739"/>
      <c r="D1284" s="739"/>
      <c r="E1284" s="1024"/>
      <c r="F1284" s="739"/>
      <c r="G1284" s="739"/>
    </row>
    <row r="1285" spans="1:7" ht="12">
      <c r="A1285" s="837"/>
      <c r="B1285" s="739"/>
      <c r="D1285" s="739"/>
      <c r="E1285" s="1024"/>
      <c r="F1285" s="739"/>
      <c r="G1285" s="739"/>
    </row>
    <row r="1286" spans="1:7" ht="12">
      <c r="A1286" s="837"/>
      <c r="B1286" s="739"/>
      <c r="D1286" s="739"/>
      <c r="E1286" s="1024"/>
      <c r="F1286" s="739"/>
      <c r="G1286" s="739"/>
    </row>
    <row r="1287" spans="1:7" ht="12">
      <c r="A1287" s="837"/>
      <c r="B1287" s="739"/>
      <c r="D1287" s="739"/>
      <c r="E1287" s="1024"/>
      <c r="F1287" s="739"/>
      <c r="G1287" s="739"/>
    </row>
    <row r="1288" spans="1:7" ht="12">
      <c r="A1288" s="837"/>
      <c r="B1288" s="739"/>
      <c r="D1288" s="739"/>
      <c r="E1288" s="1024"/>
      <c r="F1288" s="739"/>
      <c r="G1288" s="739"/>
    </row>
    <row r="1289" spans="1:7" ht="12">
      <c r="A1289" s="837"/>
      <c r="B1289" s="739"/>
      <c r="D1289" s="739"/>
      <c r="E1289" s="1024"/>
      <c r="F1289" s="739"/>
      <c r="G1289" s="739"/>
    </row>
    <row r="1290" spans="1:7" ht="12">
      <c r="A1290" s="837"/>
      <c r="B1290" s="739"/>
      <c r="D1290" s="739"/>
      <c r="E1290" s="1024"/>
      <c r="F1290" s="739"/>
      <c r="G1290" s="739"/>
    </row>
    <row r="1291" spans="1:7" ht="12">
      <c r="A1291" s="837"/>
      <c r="B1291" s="739"/>
      <c r="D1291" s="739"/>
      <c r="E1291" s="1024"/>
      <c r="F1291" s="739"/>
      <c r="G1291" s="739"/>
    </row>
    <row r="1292" spans="1:7" ht="12">
      <c r="A1292" s="837"/>
      <c r="B1292" s="739"/>
      <c r="D1292" s="739"/>
      <c r="E1292" s="1024"/>
      <c r="F1292" s="739"/>
      <c r="G1292" s="739"/>
    </row>
    <row r="1293" spans="1:7" ht="12">
      <c r="A1293" s="837"/>
      <c r="B1293" s="739"/>
      <c r="D1293" s="739"/>
      <c r="E1293" s="1024"/>
      <c r="F1293" s="739"/>
      <c r="G1293" s="739"/>
    </row>
    <row r="1294" spans="1:7" ht="12">
      <c r="A1294" s="837"/>
      <c r="B1294" s="739"/>
      <c r="D1294" s="739"/>
      <c r="E1294" s="1024"/>
      <c r="F1294" s="739"/>
      <c r="G1294" s="739"/>
    </row>
    <row r="1295" spans="1:7" ht="12">
      <c r="A1295" s="837"/>
      <c r="B1295" s="739"/>
      <c r="D1295" s="739"/>
      <c r="E1295" s="1024"/>
      <c r="F1295" s="739"/>
      <c r="G1295" s="739"/>
    </row>
    <row r="1296" spans="1:7" ht="12">
      <c r="A1296" s="837"/>
      <c r="B1296" s="739"/>
      <c r="D1296" s="739"/>
      <c r="E1296" s="1024"/>
      <c r="F1296" s="739"/>
      <c r="G1296" s="739"/>
    </row>
    <row r="1297" spans="1:7" ht="12">
      <c r="A1297" s="837"/>
      <c r="B1297" s="739"/>
      <c r="D1297" s="739"/>
      <c r="E1297" s="1024"/>
      <c r="F1297" s="739"/>
      <c r="G1297" s="739"/>
    </row>
    <row r="1298" spans="1:7" ht="12">
      <c r="A1298" s="837"/>
      <c r="B1298" s="739"/>
      <c r="D1298" s="739"/>
      <c r="E1298" s="1024"/>
      <c r="F1298" s="739"/>
      <c r="G1298" s="739"/>
    </row>
    <row r="1299" spans="1:7" ht="12">
      <c r="A1299" s="837"/>
      <c r="B1299" s="739"/>
      <c r="D1299" s="739"/>
      <c r="E1299" s="1024"/>
      <c r="F1299" s="739"/>
      <c r="G1299" s="739"/>
    </row>
    <row r="1300" spans="1:7" ht="12">
      <c r="A1300" s="837"/>
      <c r="B1300" s="739"/>
      <c r="D1300" s="739"/>
      <c r="E1300" s="1024"/>
      <c r="F1300" s="739"/>
      <c r="G1300" s="739"/>
    </row>
    <row r="1301" spans="1:7" ht="12">
      <c r="A1301" s="837"/>
      <c r="B1301" s="739"/>
      <c r="D1301" s="739"/>
      <c r="E1301" s="1024"/>
      <c r="F1301" s="739"/>
      <c r="G1301" s="739"/>
    </row>
    <row r="1302" spans="1:7" ht="12">
      <c r="A1302" s="837"/>
      <c r="B1302" s="739"/>
      <c r="D1302" s="739"/>
      <c r="E1302" s="1024"/>
      <c r="F1302" s="739"/>
      <c r="G1302" s="739"/>
    </row>
    <row r="1303" spans="1:7" ht="12">
      <c r="A1303" s="837"/>
      <c r="B1303" s="739"/>
      <c r="D1303" s="739"/>
      <c r="E1303" s="1024"/>
      <c r="F1303" s="739"/>
      <c r="G1303" s="739"/>
    </row>
    <row r="1304" spans="1:7" ht="12">
      <c r="A1304" s="837"/>
      <c r="B1304" s="739"/>
      <c r="D1304" s="739"/>
      <c r="E1304" s="1024"/>
      <c r="F1304" s="739"/>
      <c r="G1304" s="739"/>
    </row>
    <row r="1305" spans="1:7" ht="12">
      <c r="A1305" s="837"/>
      <c r="B1305" s="739"/>
      <c r="D1305" s="739"/>
      <c r="E1305" s="1024"/>
      <c r="F1305" s="739"/>
      <c r="G1305" s="739"/>
    </row>
    <row r="1306" spans="1:7" ht="12">
      <c r="A1306" s="837"/>
      <c r="B1306" s="739"/>
      <c r="D1306" s="739"/>
      <c r="E1306" s="1024"/>
      <c r="F1306" s="739"/>
      <c r="G1306" s="739"/>
    </row>
    <row r="1307" spans="1:7" ht="12">
      <c r="A1307" s="837"/>
      <c r="B1307" s="739"/>
      <c r="D1307" s="739"/>
      <c r="E1307" s="1024"/>
      <c r="F1307" s="739"/>
      <c r="G1307" s="739"/>
    </row>
    <row r="1308" spans="1:7" ht="12">
      <c r="A1308" s="837"/>
      <c r="B1308" s="739"/>
      <c r="D1308" s="739"/>
      <c r="E1308" s="1024"/>
      <c r="F1308" s="739"/>
      <c r="G1308" s="739"/>
    </row>
    <row r="1309" spans="1:7" ht="12">
      <c r="A1309" s="837"/>
      <c r="B1309" s="739"/>
      <c r="D1309" s="739"/>
      <c r="E1309" s="1024"/>
      <c r="F1309" s="739"/>
      <c r="G1309" s="739"/>
    </row>
    <row r="1310" spans="1:7" ht="12">
      <c r="A1310" s="837"/>
      <c r="B1310" s="739"/>
      <c r="D1310" s="739"/>
      <c r="E1310" s="1024"/>
      <c r="F1310" s="739"/>
      <c r="G1310" s="739"/>
    </row>
    <row r="1311" spans="1:7" ht="12">
      <c r="A1311" s="837"/>
      <c r="B1311" s="739"/>
      <c r="D1311" s="739"/>
      <c r="E1311" s="1024"/>
      <c r="F1311" s="739"/>
      <c r="G1311" s="739"/>
    </row>
    <row r="1312" spans="1:7" ht="12">
      <c r="A1312" s="837"/>
      <c r="B1312" s="739"/>
      <c r="D1312" s="739"/>
      <c r="E1312" s="1024"/>
      <c r="F1312" s="739"/>
      <c r="G1312" s="739"/>
    </row>
    <row r="1313" spans="1:7" ht="12">
      <c r="A1313" s="837"/>
      <c r="B1313" s="739"/>
      <c r="D1313" s="739"/>
      <c r="E1313" s="1024"/>
      <c r="F1313" s="739"/>
      <c r="G1313" s="739"/>
    </row>
    <row r="1314" spans="1:7" ht="12">
      <c r="A1314" s="837"/>
      <c r="B1314" s="739"/>
      <c r="D1314" s="739"/>
      <c r="E1314" s="1024"/>
      <c r="F1314" s="739"/>
      <c r="G1314" s="739"/>
    </row>
    <row r="1315" spans="1:7" ht="12">
      <c r="A1315" s="837"/>
      <c r="B1315" s="739"/>
      <c r="D1315" s="739"/>
      <c r="E1315" s="1024"/>
      <c r="F1315" s="739"/>
      <c r="G1315" s="739"/>
    </row>
    <row r="1316" spans="1:7" ht="12">
      <c r="A1316" s="837"/>
      <c r="B1316" s="739"/>
      <c r="D1316" s="739"/>
      <c r="E1316" s="1024"/>
      <c r="F1316" s="739"/>
      <c r="G1316" s="739"/>
    </row>
    <row r="1317" spans="1:7" ht="12">
      <c r="A1317" s="837"/>
      <c r="B1317" s="739"/>
      <c r="D1317" s="739"/>
      <c r="E1317" s="1024"/>
      <c r="F1317" s="739"/>
      <c r="G1317" s="739"/>
    </row>
    <row r="1318" spans="1:7" ht="12">
      <c r="A1318" s="837"/>
      <c r="B1318" s="739"/>
      <c r="D1318" s="739"/>
      <c r="E1318" s="1024"/>
      <c r="F1318" s="739"/>
      <c r="G1318" s="739"/>
    </row>
    <row r="1319" spans="1:7" ht="12">
      <c r="A1319" s="837"/>
      <c r="B1319" s="739"/>
      <c r="D1319" s="739"/>
      <c r="E1319" s="1024"/>
      <c r="F1319" s="739"/>
      <c r="G1319" s="739"/>
    </row>
    <row r="1320" spans="1:7" ht="12">
      <c r="A1320" s="837"/>
      <c r="B1320" s="739"/>
      <c r="D1320" s="739"/>
      <c r="E1320" s="1024"/>
      <c r="F1320" s="739"/>
      <c r="G1320" s="739"/>
    </row>
    <row r="1321" spans="1:7" ht="12">
      <c r="A1321" s="837"/>
      <c r="B1321" s="739"/>
      <c r="D1321" s="739"/>
      <c r="E1321" s="1024"/>
      <c r="F1321" s="739"/>
      <c r="G1321" s="739"/>
    </row>
    <row r="1322" spans="1:7" ht="12">
      <c r="A1322" s="837"/>
      <c r="B1322" s="739"/>
      <c r="D1322" s="739"/>
      <c r="E1322" s="1024"/>
      <c r="F1322" s="739"/>
      <c r="G1322" s="739"/>
    </row>
    <row r="1323" spans="1:7" ht="12">
      <c r="A1323" s="837"/>
      <c r="B1323" s="739"/>
      <c r="D1323" s="739"/>
      <c r="E1323" s="1024"/>
      <c r="F1323" s="739"/>
      <c r="G1323" s="739"/>
    </row>
    <row r="1324" spans="1:7" ht="12">
      <c r="A1324" s="837"/>
      <c r="B1324" s="739"/>
      <c r="D1324" s="739"/>
      <c r="E1324" s="1024"/>
      <c r="F1324" s="739"/>
      <c r="G1324" s="739"/>
    </row>
    <row r="1325" spans="1:7" ht="12">
      <c r="A1325" s="837"/>
      <c r="B1325" s="739"/>
      <c r="D1325" s="739"/>
      <c r="E1325" s="1024"/>
      <c r="F1325" s="739"/>
      <c r="G1325" s="739"/>
    </row>
    <row r="1326" spans="1:7" ht="12">
      <c r="A1326" s="837"/>
      <c r="B1326" s="739"/>
      <c r="D1326" s="739"/>
      <c r="E1326" s="1024"/>
      <c r="F1326" s="739"/>
      <c r="G1326" s="739"/>
    </row>
    <row r="1327" spans="1:7" ht="12">
      <c r="A1327" s="837"/>
      <c r="B1327" s="739"/>
      <c r="D1327" s="739"/>
      <c r="E1327" s="1024"/>
      <c r="F1327" s="739"/>
      <c r="G1327" s="739"/>
    </row>
    <row r="1328" spans="1:7" ht="12">
      <c r="A1328" s="837"/>
      <c r="B1328" s="739"/>
      <c r="D1328" s="739"/>
      <c r="E1328" s="1024"/>
      <c r="F1328" s="739"/>
      <c r="G1328" s="739"/>
    </row>
    <row r="1329" spans="1:7" ht="12">
      <c r="A1329" s="837"/>
      <c r="B1329" s="739"/>
      <c r="D1329" s="739"/>
      <c r="E1329" s="1024"/>
      <c r="F1329" s="739"/>
      <c r="G1329" s="739"/>
    </row>
    <row r="1330" spans="1:7" ht="12">
      <c r="A1330" s="837"/>
      <c r="B1330" s="739"/>
      <c r="D1330" s="739"/>
      <c r="E1330" s="1024"/>
      <c r="F1330" s="739"/>
      <c r="G1330" s="739"/>
    </row>
    <row r="1331" spans="1:7" ht="12">
      <c r="A1331" s="837"/>
      <c r="B1331" s="739"/>
      <c r="D1331" s="739"/>
      <c r="E1331" s="1024"/>
      <c r="F1331" s="739"/>
      <c r="G1331" s="739"/>
    </row>
    <row r="1332" spans="1:7" ht="12">
      <c r="A1332" s="837"/>
      <c r="B1332" s="739"/>
      <c r="D1332" s="739"/>
      <c r="E1332" s="1024"/>
      <c r="F1332" s="739"/>
      <c r="G1332" s="739"/>
    </row>
    <row r="1333" spans="1:7" ht="12">
      <c r="A1333" s="837"/>
      <c r="B1333" s="739"/>
      <c r="D1333" s="739"/>
      <c r="E1333" s="1024"/>
      <c r="F1333" s="739"/>
      <c r="G1333" s="739"/>
    </row>
    <row r="1334" spans="1:7" ht="12">
      <c r="A1334" s="837"/>
      <c r="B1334" s="739"/>
      <c r="D1334" s="739"/>
      <c r="E1334" s="1024"/>
      <c r="F1334" s="739"/>
      <c r="G1334" s="739"/>
    </row>
    <row r="1335" spans="1:7" ht="12">
      <c r="A1335" s="837"/>
      <c r="B1335" s="739"/>
      <c r="D1335" s="739"/>
      <c r="E1335" s="1024"/>
      <c r="F1335" s="739"/>
      <c r="G1335" s="739"/>
    </row>
    <row r="1336" spans="1:7" ht="12">
      <c r="A1336" s="837"/>
      <c r="B1336" s="739"/>
      <c r="D1336" s="739"/>
      <c r="E1336" s="1024"/>
      <c r="F1336" s="739"/>
      <c r="G1336" s="739"/>
    </row>
    <row r="1337" spans="1:7" ht="12">
      <c r="A1337" s="837"/>
      <c r="B1337" s="739"/>
      <c r="D1337" s="739"/>
      <c r="E1337" s="1024"/>
      <c r="F1337" s="739"/>
      <c r="G1337" s="739"/>
    </row>
    <row r="1338" spans="1:7" ht="12">
      <c r="A1338" s="837"/>
      <c r="B1338" s="739"/>
      <c r="D1338" s="739"/>
      <c r="E1338" s="1024"/>
      <c r="F1338" s="739"/>
      <c r="G1338" s="739"/>
    </row>
    <row r="1339" spans="1:7" ht="12">
      <c r="A1339" s="837"/>
      <c r="B1339" s="739"/>
      <c r="D1339" s="739"/>
      <c r="E1339" s="1024"/>
      <c r="F1339" s="739"/>
      <c r="G1339" s="739"/>
    </row>
    <row r="1340" spans="1:7" ht="12">
      <c r="A1340" s="837"/>
      <c r="B1340" s="739"/>
      <c r="D1340" s="739"/>
      <c r="E1340" s="1024"/>
      <c r="F1340" s="739"/>
      <c r="G1340" s="739"/>
    </row>
    <row r="1341" spans="1:7" ht="12">
      <c r="A1341" s="837"/>
      <c r="B1341" s="739"/>
      <c r="D1341" s="739"/>
      <c r="E1341" s="1024"/>
      <c r="F1341" s="739"/>
      <c r="G1341" s="739"/>
    </row>
    <row r="1342" spans="1:7" ht="12">
      <c r="A1342" s="837"/>
      <c r="B1342" s="739"/>
      <c r="D1342" s="739"/>
      <c r="E1342" s="1024"/>
      <c r="F1342" s="739"/>
      <c r="G1342" s="739"/>
    </row>
    <row r="1343" spans="1:7" ht="12">
      <c r="A1343" s="837"/>
      <c r="B1343" s="739"/>
      <c r="D1343" s="739"/>
      <c r="E1343" s="1024"/>
      <c r="F1343" s="739"/>
      <c r="G1343" s="739"/>
    </row>
    <row r="1344" spans="1:7" ht="12">
      <c r="A1344" s="837"/>
      <c r="B1344" s="739"/>
      <c r="D1344" s="739"/>
      <c r="E1344" s="1024"/>
      <c r="F1344" s="739"/>
      <c r="G1344" s="739"/>
    </row>
    <row r="1345" spans="1:7" ht="12">
      <c r="A1345" s="837"/>
      <c r="B1345" s="739"/>
      <c r="D1345" s="739"/>
      <c r="E1345" s="1024"/>
      <c r="F1345" s="739"/>
      <c r="G1345" s="739"/>
    </row>
    <row r="1346" spans="1:7" ht="12">
      <c r="A1346" s="837"/>
      <c r="B1346" s="739"/>
      <c r="D1346" s="739"/>
      <c r="E1346" s="1024"/>
      <c r="F1346" s="739"/>
      <c r="G1346" s="739"/>
    </row>
    <row r="1347" spans="1:7" ht="12">
      <c r="A1347" s="837"/>
      <c r="B1347" s="739"/>
      <c r="D1347" s="739"/>
      <c r="E1347" s="1024"/>
      <c r="F1347" s="739"/>
      <c r="G1347" s="739"/>
    </row>
    <row r="1348" spans="1:7" ht="12">
      <c r="A1348" s="837"/>
      <c r="B1348" s="739"/>
      <c r="D1348" s="739"/>
      <c r="E1348" s="1024"/>
      <c r="F1348" s="739"/>
      <c r="G1348" s="739"/>
    </row>
    <row r="1349" spans="1:7" ht="12">
      <c r="A1349" s="837"/>
      <c r="B1349" s="739"/>
      <c r="D1349" s="739"/>
      <c r="E1349" s="1024"/>
      <c r="F1349" s="739"/>
      <c r="G1349" s="739"/>
    </row>
    <row r="1350" spans="1:7" ht="12">
      <c r="A1350" s="837"/>
      <c r="B1350" s="739"/>
      <c r="D1350" s="739"/>
      <c r="E1350" s="1024"/>
      <c r="F1350" s="739"/>
      <c r="G1350" s="739"/>
    </row>
    <row r="1351" spans="1:7" ht="12">
      <c r="A1351" s="837"/>
      <c r="B1351" s="739"/>
      <c r="D1351" s="739"/>
      <c r="E1351" s="1024"/>
      <c r="F1351" s="739"/>
      <c r="G1351" s="739"/>
    </row>
    <row r="1352" spans="1:7" ht="12">
      <c r="A1352" s="837"/>
      <c r="B1352" s="739"/>
      <c r="D1352" s="739"/>
      <c r="E1352" s="1024"/>
      <c r="F1352" s="739"/>
      <c r="G1352" s="739"/>
    </row>
    <row r="1353" spans="1:7" ht="12">
      <c r="A1353" s="837"/>
      <c r="B1353" s="739"/>
      <c r="D1353" s="739"/>
      <c r="E1353" s="1024"/>
      <c r="F1353" s="739"/>
      <c r="G1353" s="739"/>
    </row>
    <row r="1354" spans="1:7" ht="12">
      <c r="A1354" s="837"/>
      <c r="B1354" s="739"/>
      <c r="D1354" s="739"/>
      <c r="E1354" s="1024"/>
      <c r="F1354" s="739"/>
      <c r="G1354" s="739"/>
    </row>
    <row r="1355" spans="1:7" ht="12">
      <c r="A1355" s="837"/>
      <c r="B1355" s="739"/>
      <c r="D1355" s="739"/>
      <c r="E1355" s="1024"/>
      <c r="F1355" s="739"/>
      <c r="G1355" s="739"/>
    </row>
    <row r="1356" spans="1:7" ht="12">
      <c r="A1356" s="837"/>
      <c r="B1356" s="739"/>
      <c r="D1356" s="739"/>
      <c r="E1356" s="1024"/>
      <c r="F1356" s="739"/>
      <c r="G1356" s="739"/>
    </row>
    <row r="1357" spans="1:7" ht="12">
      <c r="A1357" s="837"/>
      <c r="B1357" s="739"/>
      <c r="D1357" s="739"/>
      <c r="E1357" s="1024"/>
      <c r="F1357" s="739"/>
      <c r="G1357" s="739"/>
    </row>
    <row r="1358" spans="1:7" ht="12">
      <c r="A1358" s="837"/>
      <c r="B1358" s="739"/>
      <c r="D1358" s="739"/>
      <c r="E1358" s="1024"/>
      <c r="F1358" s="739"/>
      <c r="G1358" s="739"/>
    </row>
    <row r="1359" spans="1:7" ht="12">
      <c r="A1359" s="837"/>
      <c r="B1359" s="739"/>
      <c r="D1359" s="739"/>
      <c r="E1359" s="1024"/>
      <c r="F1359" s="739"/>
      <c r="G1359" s="739"/>
    </row>
    <row r="1360" spans="1:7" ht="12">
      <c r="A1360" s="837"/>
      <c r="B1360" s="739"/>
      <c r="D1360" s="739"/>
      <c r="E1360" s="1024"/>
      <c r="F1360" s="739"/>
      <c r="G1360" s="739"/>
    </row>
    <row r="1361" spans="1:7" ht="12">
      <c r="A1361" s="837"/>
      <c r="B1361" s="739"/>
      <c r="D1361" s="739"/>
      <c r="E1361" s="1024"/>
      <c r="F1361" s="739"/>
      <c r="G1361" s="739"/>
    </row>
    <row r="1362" spans="1:7" ht="12">
      <c r="A1362" s="837"/>
      <c r="B1362" s="739"/>
      <c r="D1362" s="739"/>
      <c r="E1362" s="1024"/>
      <c r="F1362" s="739"/>
      <c r="G1362" s="739"/>
    </row>
    <row r="1363" spans="1:7" ht="12">
      <c r="A1363" s="837"/>
      <c r="B1363" s="739"/>
      <c r="D1363" s="739"/>
      <c r="E1363" s="1024"/>
      <c r="F1363" s="739"/>
      <c r="G1363" s="739"/>
    </row>
    <row r="1364" spans="1:7" ht="12">
      <c r="A1364" s="837"/>
      <c r="B1364" s="739"/>
      <c r="D1364" s="739"/>
      <c r="E1364" s="1024"/>
      <c r="F1364" s="739"/>
      <c r="G1364" s="739"/>
    </row>
    <row r="1365" spans="1:7" ht="12">
      <c r="A1365" s="837"/>
      <c r="B1365" s="739"/>
      <c r="D1365" s="739"/>
      <c r="E1365" s="1024"/>
      <c r="F1365" s="739"/>
      <c r="G1365" s="739"/>
    </row>
    <row r="1366" spans="1:7" ht="12">
      <c r="A1366" s="837"/>
      <c r="B1366" s="739"/>
      <c r="D1366" s="739"/>
      <c r="E1366" s="1024"/>
      <c r="F1366" s="739"/>
      <c r="G1366" s="739"/>
    </row>
    <row r="1367" spans="1:7" ht="12">
      <c r="A1367" s="837"/>
      <c r="B1367" s="739"/>
      <c r="D1367" s="739"/>
      <c r="E1367" s="1024"/>
      <c r="F1367" s="739"/>
      <c r="G1367" s="739"/>
    </row>
    <row r="1368" spans="1:7" ht="12">
      <c r="A1368" s="837"/>
      <c r="B1368" s="739"/>
      <c r="D1368" s="739"/>
      <c r="E1368" s="1024"/>
      <c r="F1368" s="739"/>
      <c r="G1368" s="739"/>
    </row>
    <row r="1369" spans="1:7" ht="12">
      <c r="A1369" s="837"/>
      <c r="B1369" s="739"/>
      <c r="D1369" s="739"/>
      <c r="E1369" s="1024"/>
      <c r="F1369" s="739"/>
      <c r="G1369" s="739"/>
    </row>
    <row r="1370" spans="1:7" ht="12">
      <c r="A1370" s="837"/>
      <c r="B1370" s="739"/>
      <c r="D1370" s="739"/>
      <c r="E1370" s="1024"/>
      <c r="F1370" s="739"/>
      <c r="G1370" s="739"/>
    </row>
    <row r="1371" spans="1:7" ht="12">
      <c r="A1371" s="837"/>
      <c r="B1371" s="739"/>
      <c r="D1371" s="739"/>
      <c r="E1371" s="1024"/>
      <c r="F1371" s="739"/>
      <c r="G1371" s="739"/>
    </row>
    <row r="1372" spans="1:7" ht="12">
      <c r="A1372" s="837"/>
      <c r="B1372" s="739"/>
      <c r="D1372" s="739"/>
      <c r="E1372" s="1024"/>
      <c r="F1372" s="739"/>
      <c r="G1372" s="739"/>
    </row>
    <row r="1373" spans="1:7" ht="12">
      <c r="A1373" s="837"/>
      <c r="B1373" s="739"/>
      <c r="D1373" s="739"/>
      <c r="E1373" s="1024"/>
      <c r="F1373" s="739"/>
      <c r="G1373" s="739"/>
    </row>
    <row r="1374" spans="1:7" ht="12">
      <c r="A1374" s="837"/>
      <c r="B1374" s="739"/>
      <c r="D1374" s="739"/>
      <c r="E1374" s="1024"/>
      <c r="F1374" s="739"/>
      <c r="G1374" s="739"/>
    </row>
    <row r="1375" spans="1:7" ht="12">
      <c r="A1375" s="837"/>
      <c r="B1375" s="739"/>
      <c r="D1375" s="739"/>
      <c r="E1375" s="1024"/>
      <c r="F1375" s="739"/>
      <c r="G1375" s="739"/>
    </row>
    <row r="1376" spans="1:7" ht="12">
      <c r="A1376" s="837"/>
      <c r="B1376" s="739"/>
      <c r="D1376" s="739"/>
      <c r="E1376" s="1024"/>
      <c r="F1376" s="739"/>
      <c r="G1376" s="739"/>
    </row>
    <row r="1377" spans="1:7" ht="12">
      <c r="A1377" s="837"/>
      <c r="B1377" s="739"/>
      <c r="D1377" s="739"/>
      <c r="E1377" s="1024"/>
      <c r="F1377" s="739"/>
      <c r="G1377" s="739"/>
    </row>
    <row r="1378" spans="1:7" ht="12">
      <c r="A1378" s="837"/>
      <c r="B1378" s="739"/>
      <c r="D1378" s="739"/>
      <c r="E1378" s="1024"/>
      <c r="F1378" s="739"/>
      <c r="G1378" s="739"/>
    </row>
    <row r="1379" spans="1:7" ht="12">
      <c r="A1379" s="837"/>
      <c r="B1379" s="739"/>
      <c r="D1379" s="739"/>
      <c r="E1379" s="1024"/>
      <c r="F1379" s="739"/>
      <c r="G1379" s="739"/>
    </row>
    <row r="1380" spans="1:7" ht="12">
      <c r="A1380" s="837"/>
      <c r="B1380" s="739"/>
      <c r="D1380" s="739"/>
      <c r="E1380" s="1024"/>
      <c r="F1380" s="739"/>
      <c r="G1380" s="739"/>
    </row>
    <row r="1381" spans="1:7" ht="12">
      <c r="A1381" s="837"/>
      <c r="B1381" s="739"/>
      <c r="D1381" s="739"/>
      <c r="E1381" s="1024"/>
      <c r="F1381" s="739"/>
      <c r="G1381" s="739"/>
    </row>
    <row r="1382" spans="1:7" ht="12">
      <c r="A1382" s="837"/>
      <c r="B1382" s="739"/>
      <c r="D1382" s="739"/>
      <c r="E1382" s="1024"/>
      <c r="F1382" s="739"/>
      <c r="G1382" s="739"/>
    </row>
    <row r="1383" spans="1:7" ht="12">
      <c r="A1383" s="837"/>
      <c r="B1383" s="739"/>
      <c r="D1383" s="739"/>
      <c r="E1383" s="1024"/>
      <c r="F1383" s="739"/>
      <c r="G1383" s="739"/>
    </row>
    <row r="1384" spans="1:7" ht="12">
      <c r="A1384" s="837"/>
      <c r="B1384" s="739"/>
      <c r="D1384" s="739"/>
      <c r="E1384" s="1024"/>
      <c r="F1384" s="739"/>
      <c r="G1384" s="739"/>
    </row>
    <row r="1385" spans="1:7" ht="12">
      <c r="A1385" s="837"/>
      <c r="B1385" s="739"/>
      <c r="D1385" s="739"/>
      <c r="E1385" s="1024"/>
      <c r="F1385" s="739"/>
      <c r="G1385" s="739"/>
    </row>
    <row r="1386" spans="1:7" ht="12">
      <c r="A1386" s="837"/>
      <c r="B1386" s="739"/>
      <c r="D1386" s="739"/>
      <c r="E1386" s="1024"/>
      <c r="F1386" s="739"/>
      <c r="G1386" s="739"/>
    </row>
    <row r="1387" spans="1:7" ht="12">
      <c r="A1387" s="837"/>
      <c r="B1387" s="739"/>
      <c r="D1387" s="739"/>
      <c r="E1387" s="1024"/>
      <c r="F1387" s="739"/>
      <c r="G1387" s="739"/>
    </row>
    <row r="1388" spans="1:7" ht="12">
      <c r="A1388" s="837"/>
      <c r="B1388" s="739"/>
      <c r="D1388" s="739"/>
      <c r="E1388" s="1024"/>
      <c r="F1388" s="739"/>
      <c r="G1388" s="739"/>
    </row>
    <row r="1389" spans="1:7" ht="12">
      <c r="A1389" s="837"/>
      <c r="B1389" s="739"/>
      <c r="D1389" s="739"/>
      <c r="E1389" s="1024"/>
      <c r="F1389" s="739"/>
      <c r="G1389" s="739"/>
    </row>
    <row r="1390" spans="1:7" ht="12">
      <c r="A1390" s="837"/>
      <c r="B1390" s="739"/>
      <c r="D1390" s="739"/>
      <c r="E1390" s="1024"/>
      <c r="F1390" s="739"/>
      <c r="G1390" s="739"/>
    </row>
    <row r="1391" spans="1:7" ht="12">
      <c r="A1391" s="837"/>
      <c r="B1391" s="739"/>
      <c r="D1391" s="739"/>
      <c r="E1391" s="1024"/>
      <c r="F1391" s="739"/>
      <c r="G1391" s="739"/>
    </row>
    <row r="1392" spans="1:7" ht="12">
      <c r="A1392" s="837"/>
      <c r="B1392" s="739"/>
      <c r="D1392" s="739"/>
      <c r="E1392" s="1024"/>
      <c r="F1392" s="739"/>
      <c r="G1392" s="739"/>
    </row>
    <row r="1393" spans="1:7" ht="12">
      <c r="A1393" s="837"/>
      <c r="B1393" s="739"/>
      <c r="D1393" s="739"/>
      <c r="E1393" s="1024"/>
      <c r="F1393" s="739"/>
      <c r="G1393" s="739"/>
    </row>
    <row r="1394" spans="1:7" ht="12">
      <c r="A1394" s="837"/>
      <c r="B1394" s="739"/>
      <c r="D1394" s="739"/>
      <c r="E1394" s="1024"/>
      <c r="F1394" s="739"/>
      <c r="G1394" s="739"/>
    </row>
    <row r="1395" spans="1:7" ht="12">
      <c r="A1395" s="837"/>
      <c r="B1395" s="739"/>
      <c r="D1395" s="739"/>
      <c r="E1395" s="1024"/>
      <c r="F1395" s="739"/>
      <c r="G1395" s="739"/>
    </row>
    <row r="1396" spans="1:7" ht="12">
      <c r="A1396" s="837"/>
      <c r="B1396" s="739"/>
      <c r="D1396" s="739"/>
      <c r="E1396" s="1024"/>
      <c r="F1396" s="739"/>
      <c r="G1396" s="739"/>
    </row>
    <row r="1397" spans="1:7" ht="12">
      <c r="A1397" s="837"/>
      <c r="B1397" s="739"/>
      <c r="D1397" s="739"/>
      <c r="E1397" s="1024"/>
      <c r="F1397" s="739"/>
      <c r="G1397" s="739"/>
    </row>
    <row r="1398" spans="1:7" ht="12">
      <c r="A1398" s="837"/>
      <c r="B1398" s="739"/>
      <c r="D1398" s="739"/>
      <c r="E1398" s="1024"/>
      <c r="F1398" s="739"/>
      <c r="G1398" s="739"/>
    </row>
    <row r="1399" spans="1:7" ht="12">
      <c r="A1399" s="837"/>
      <c r="B1399" s="739"/>
      <c r="D1399" s="739"/>
      <c r="E1399" s="1024"/>
      <c r="F1399" s="739"/>
      <c r="G1399" s="739"/>
    </row>
    <row r="1400" spans="1:7" ht="12">
      <c r="A1400" s="837"/>
      <c r="B1400" s="739"/>
      <c r="D1400" s="739"/>
      <c r="E1400" s="1024"/>
      <c r="F1400" s="739"/>
      <c r="G1400" s="739"/>
    </row>
    <row r="1401" spans="1:7" ht="12">
      <c r="A1401" s="837"/>
      <c r="B1401" s="739"/>
      <c r="D1401" s="739"/>
      <c r="E1401" s="1024"/>
      <c r="F1401" s="739"/>
      <c r="G1401" s="739"/>
    </row>
    <row r="1402" spans="1:7" ht="12">
      <c r="A1402" s="837"/>
      <c r="B1402" s="739"/>
      <c r="D1402" s="739"/>
      <c r="E1402" s="1024"/>
      <c r="F1402" s="739"/>
      <c r="G1402" s="739"/>
    </row>
    <row r="1403" spans="1:7" ht="12">
      <c r="A1403" s="837"/>
      <c r="B1403" s="739"/>
      <c r="D1403" s="739"/>
      <c r="E1403" s="1024"/>
      <c r="F1403" s="739"/>
      <c r="G1403" s="739"/>
    </row>
    <row r="1404" spans="1:7" ht="12">
      <c r="A1404" s="837"/>
      <c r="B1404" s="739"/>
      <c r="D1404" s="739"/>
      <c r="E1404" s="1024"/>
      <c r="F1404" s="739"/>
      <c r="G1404" s="739"/>
    </row>
    <row r="1405" spans="1:7" ht="12">
      <c r="A1405" s="837"/>
      <c r="B1405" s="739"/>
      <c r="D1405" s="739"/>
      <c r="E1405" s="1024"/>
      <c r="F1405" s="739"/>
      <c r="G1405" s="739"/>
    </row>
    <row r="1406" spans="1:7" ht="12">
      <c r="A1406" s="837"/>
      <c r="B1406" s="739"/>
      <c r="D1406" s="739"/>
      <c r="E1406" s="1024"/>
      <c r="F1406" s="739"/>
      <c r="G1406" s="739"/>
    </row>
    <row r="1407" spans="1:7" ht="12">
      <c r="A1407" s="837"/>
      <c r="B1407" s="739"/>
      <c r="D1407" s="739"/>
      <c r="E1407" s="1024"/>
      <c r="F1407" s="739"/>
      <c r="G1407" s="739"/>
    </row>
    <row r="1408" spans="1:7" ht="12">
      <c r="A1408" s="837"/>
      <c r="B1408" s="739"/>
      <c r="D1408" s="739"/>
      <c r="E1408" s="1024"/>
      <c r="F1408" s="739"/>
      <c r="G1408" s="739"/>
    </row>
    <row r="1409" spans="1:7" ht="12">
      <c r="A1409" s="837"/>
      <c r="B1409" s="739"/>
      <c r="D1409" s="739"/>
      <c r="E1409" s="1024"/>
      <c r="F1409" s="739"/>
      <c r="G1409" s="739"/>
    </row>
    <row r="1410" spans="1:7" ht="12">
      <c r="A1410" s="837"/>
      <c r="B1410" s="739"/>
      <c r="D1410" s="739"/>
      <c r="E1410" s="1024"/>
      <c r="F1410" s="739"/>
      <c r="G1410" s="739"/>
    </row>
    <row r="1411" spans="1:7" ht="12">
      <c r="A1411" s="837"/>
      <c r="B1411" s="739"/>
      <c r="D1411" s="739"/>
      <c r="E1411" s="1024"/>
      <c r="F1411" s="739"/>
      <c r="G1411" s="739"/>
    </row>
    <row r="1412" spans="1:7" ht="12">
      <c r="A1412" s="837"/>
      <c r="B1412" s="739"/>
      <c r="D1412" s="739"/>
      <c r="E1412" s="1024"/>
      <c r="F1412" s="739"/>
      <c r="G1412" s="739"/>
    </row>
    <row r="1413" spans="1:7" ht="12">
      <c r="A1413" s="837"/>
      <c r="B1413" s="739"/>
      <c r="D1413" s="739"/>
      <c r="E1413" s="1024"/>
      <c r="F1413" s="739"/>
      <c r="G1413" s="739"/>
    </row>
    <row r="1414" spans="1:7" ht="12">
      <c r="A1414" s="837"/>
      <c r="B1414" s="739"/>
      <c r="D1414" s="739"/>
      <c r="E1414" s="1024"/>
      <c r="F1414" s="739"/>
      <c r="G1414" s="739"/>
    </row>
    <row r="1415" spans="1:7" ht="12">
      <c r="A1415" s="837"/>
      <c r="B1415" s="739"/>
      <c r="D1415" s="739"/>
      <c r="E1415" s="1024"/>
      <c r="F1415" s="739"/>
      <c r="G1415" s="739"/>
    </row>
    <row r="1416" spans="1:7" ht="12">
      <c r="A1416" s="837"/>
      <c r="B1416" s="739"/>
      <c r="D1416" s="739"/>
      <c r="E1416" s="1024"/>
      <c r="F1416" s="739"/>
      <c r="G1416" s="739"/>
    </row>
    <row r="1417" spans="1:7" ht="12">
      <c r="A1417" s="837"/>
      <c r="B1417" s="739"/>
      <c r="D1417" s="739"/>
      <c r="E1417" s="1024"/>
      <c r="F1417" s="739"/>
      <c r="G1417" s="739"/>
    </row>
    <row r="1418" spans="1:7" ht="12">
      <c r="A1418" s="837"/>
      <c r="B1418" s="739"/>
      <c r="D1418" s="739"/>
      <c r="E1418" s="1024"/>
      <c r="F1418" s="739"/>
      <c r="G1418" s="739"/>
    </row>
    <row r="1419" spans="1:7" ht="12">
      <c r="A1419" s="837"/>
      <c r="B1419" s="739"/>
      <c r="D1419" s="739"/>
      <c r="E1419" s="1024"/>
      <c r="F1419" s="739"/>
      <c r="G1419" s="739"/>
    </row>
    <row r="1420" spans="1:7" ht="12">
      <c r="A1420" s="837"/>
      <c r="B1420" s="739"/>
      <c r="D1420" s="739"/>
      <c r="E1420" s="1024"/>
      <c r="F1420" s="739"/>
      <c r="G1420" s="739"/>
    </row>
    <row r="1421" spans="1:7" ht="12">
      <c r="A1421" s="837"/>
      <c r="B1421" s="739"/>
      <c r="D1421" s="739"/>
      <c r="E1421" s="1024"/>
      <c r="F1421" s="739"/>
      <c r="G1421" s="739"/>
    </row>
    <row r="1422" spans="1:7" ht="12">
      <c r="A1422" s="837"/>
      <c r="B1422" s="739"/>
      <c r="D1422" s="739"/>
      <c r="E1422" s="1024"/>
      <c r="F1422" s="739"/>
      <c r="G1422" s="739"/>
    </row>
    <row r="1423" spans="1:7" ht="12">
      <c r="A1423" s="837"/>
      <c r="B1423" s="739"/>
      <c r="D1423" s="739"/>
      <c r="E1423" s="1024"/>
      <c r="F1423" s="739"/>
      <c r="G1423" s="739"/>
    </row>
    <row r="1424" spans="1:7" ht="12">
      <c r="A1424" s="837"/>
      <c r="B1424" s="739"/>
      <c r="D1424" s="739"/>
      <c r="E1424" s="1024"/>
      <c r="F1424" s="739"/>
      <c r="G1424" s="739"/>
    </row>
    <row r="1425" spans="1:7" ht="12">
      <c r="A1425" s="837"/>
      <c r="B1425" s="739"/>
      <c r="D1425" s="739"/>
      <c r="E1425" s="1024"/>
      <c r="F1425" s="739"/>
      <c r="G1425" s="739"/>
    </row>
    <row r="1426" spans="1:7" ht="12">
      <c r="A1426" s="837"/>
      <c r="B1426" s="739"/>
      <c r="D1426" s="739"/>
      <c r="E1426" s="1024"/>
      <c r="F1426" s="739"/>
      <c r="G1426" s="739"/>
    </row>
    <row r="1427" spans="1:7" ht="12">
      <c r="A1427" s="837"/>
      <c r="B1427" s="739"/>
      <c r="D1427" s="739"/>
      <c r="E1427" s="1024"/>
      <c r="F1427" s="739"/>
      <c r="G1427" s="739"/>
    </row>
    <row r="1428" spans="1:7" ht="12">
      <c r="A1428" s="837"/>
      <c r="B1428" s="739"/>
      <c r="D1428" s="739"/>
      <c r="E1428" s="1024"/>
      <c r="F1428" s="739"/>
      <c r="G1428" s="739"/>
    </row>
    <row r="1429" spans="1:7" ht="12">
      <c r="A1429" s="837"/>
      <c r="B1429" s="739"/>
      <c r="D1429" s="739"/>
      <c r="E1429" s="1024"/>
      <c r="F1429" s="739"/>
      <c r="G1429" s="739"/>
    </row>
    <row r="1430" spans="1:7" ht="12">
      <c r="A1430" s="837"/>
      <c r="B1430" s="739"/>
      <c r="D1430" s="739"/>
      <c r="E1430" s="1024"/>
      <c r="F1430" s="739"/>
      <c r="G1430" s="739"/>
    </row>
    <row r="1431" spans="1:7" ht="12">
      <c r="A1431" s="837"/>
      <c r="B1431" s="739"/>
      <c r="D1431" s="739"/>
      <c r="E1431" s="1024"/>
      <c r="F1431" s="739"/>
      <c r="G1431" s="739"/>
    </row>
    <row r="1432" spans="1:7" ht="12">
      <c r="A1432" s="837"/>
      <c r="B1432" s="739"/>
      <c r="D1432" s="739"/>
      <c r="E1432" s="1024"/>
      <c r="F1432" s="739"/>
      <c r="G1432" s="739"/>
    </row>
    <row r="1433" spans="1:7" ht="12">
      <c r="A1433" s="837"/>
      <c r="B1433" s="739"/>
      <c r="D1433" s="739"/>
      <c r="E1433" s="1024"/>
      <c r="F1433" s="739"/>
      <c r="G1433" s="739"/>
    </row>
    <row r="1434" spans="1:7" ht="12">
      <c r="A1434" s="837"/>
      <c r="B1434" s="739"/>
      <c r="D1434" s="739"/>
      <c r="E1434" s="1024"/>
      <c r="F1434" s="739"/>
      <c r="G1434" s="739"/>
    </row>
    <row r="1435" spans="1:7" ht="12">
      <c r="A1435" s="837"/>
      <c r="B1435" s="739"/>
      <c r="D1435" s="739"/>
      <c r="E1435" s="1024"/>
      <c r="F1435" s="739"/>
      <c r="G1435" s="739"/>
    </row>
    <row r="1436" spans="1:7" ht="12">
      <c r="A1436" s="837"/>
      <c r="B1436" s="739"/>
      <c r="D1436" s="739"/>
      <c r="E1436" s="1024"/>
      <c r="F1436" s="739"/>
      <c r="G1436" s="739"/>
    </row>
    <row r="1437" spans="1:7" ht="12">
      <c r="A1437" s="837"/>
      <c r="B1437" s="739"/>
      <c r="D1437" s="739"/>
      <c r="E1437" s="1024"/>
      <c r="F1437" s="739"/>
      <c r="G1437" s="739"/>
    </row>
    <row r="1438" spans="1:7" ht="12">
      <c r="A1438" s="837"/>
      <c r="B1438" s="739"/>
      <c r="D1438" s="739"/>
      <c r="E1438" s="1024"/>
      <c r="F1438" s="739"/>
      <c r="G1438" s="739"/>
    </row>
    <row r="1439" spans="1:7" ht="12">
      <c r="A1439" s="837"/>
      <c r="B1439" s="739"/>
      <c r="D1439" s="739"/>
      <c r="E1439" s="1024"/>
      <c r="F1439" s="739"/>
      <c r="G1439" s="739"/>
    </row>
    <row r="1440" spans="1:7" ht="12">
      <c r="A1440" s="837"/>
      <c r="B1440" s="739"/>
      <c r="D1440" s="739"/>
      <c r="E1440" s="1024"/>
      <c r="F1440" s="739"/>
      <c r="G1440" s="739"/>
    </row>
    <row r="1441" spans="1:7" ht="12">
      <c r="A1441" s="837"/>
      <c r="B1441" s="739"/>
      <c r="D1441" s="739"/>
      <c r="E1441" s="1024"/>
      <c r="F1441" s="739"/>
      <c r="G1441" s="739"/>
    </row>
    <row r="1442" spans="1:7" ht="12">
      <c r="A1442" s="837"/>
      <c r="B1442" s="739"/>
      <c r="D1442" s="739"/>
      <c r="E1442" s="1024"/>
      <c r="F1442" s="739"/>
      <c r="G1442" s="739"/>
    </row>
    <row r="1443" spans="1:7" ht="12">
      <c r="A1443" s="837"/>
      <c r="B1443" s="739"/>
      <c r="D1443" s="739"/>
      <c r="E1443" s="1024"/>
      <c r="F1443" s="739"/>
      <c r="G1443" s="739"/>
    </row>
    <row r="1444" spans="1:7" ht="12">
      <c r="A1444" s="837"/>
      <c r="B1444" s="739"/>
      <c r="D1444" s="739"/>
      <c r="E1444" s="1024"/>
      <c r="F1444" s="739"/>
      <c r="G1444" s="739"/>
    </row>
    <row r="1445" spans="1:7" ht="12">
      <c r="A1445" s="837"/>
      <c r="B1445" s="739"/>
      <c r="D1445" s="739"/>
      <c r="E1445" s="1024"/>
      <c r="F1445" s="739"/>
      <c r="G1445" s="739"/>
    </row>
    <row r="1446" spans="1:7" ht="12">
      <c r="A1446" s="837"/>
      <c r="B1446" s="739"/>
      <c r="D1446" s="739"/>
      <c r="E1446" s="1024"/>
      <c r="F1446" s="739"/>
      <c r="G1446" s="739"/>
    </row>
    <row r="1447" spans="1:7" ht="12">
      <c r="A1447" s="837"/>
      <c r="B1447" s="739"/>
      <c r="D1447" s="739"/>
      <c r="E1447" s="1024"/>
      <c r="F1447" s="739"/>
      <c r="G1447" s="739"/>
    </row>
    <row r="1448" spans="1:7" ht="12">
      <c r="A1448" s="837"/>
      <c r="B1448" s="739"/>
      <c r="D1448" s="739"/>
      <c r="E1448" s="1024"/>
      <c r="F1448" s="739"/>
      <c r="G1448" s="739"/>
    </row>
    <row r="1449" spans="1:7" ht="12">
      <c r="A1449" s="837"/>
      <c r="B1449" s="739"/>
      <c r="D1449" s="739"/>
      <c r="E1449" s="1024"/>
      <c r="F1449" s="739"/>
      <c r="G1449" s="739"/>
    </row>
    <row r="1450" spans="1:7" ht="12">
      <c r="A1450" s="837"/>
      <c r="B1450" s="739"/>
      <c r="D1450" s="739"/>
      <c r="E1450" s="1024"/>
      <c r="F1450" s="739"/>
      <c r="G1450" s="739"/>
    </row>
    <row r="1451" spans="1:7" ht="12">
      <c r="A1451" s="837"/>
      <c r="B1451" s="739"/>
      <c r="D1451" s="739"/>
      <c r="E1451" s="1024"/>
      <c r="F1451" s="739"/>
      <c r="G1451" s="739"/>
    </row>
    <row r="1452" spans="1:7" ht="12">
      <c r="A1452" s="837"/>
      <c r="B1452" s="739"/>
      <c r="D1452" s="739"/>
      <c r="E1452" s="1024"/>
      <c r="F1452" s="739"/>
      <c r="G1452" s="739"/>
    </row>
    <row r="1453" spans="1:7" ht="12">
      <c r="A1453" s="837"/>
      <c r="B1453" s="739"/>
      <c r="D1453" s="739"/>
      <c r="E1453" s="1024"/>
      <c r="F1453" s="739"/>
      <c r="G1453" s="739"/>
    </row>
    <row r="1454" spans="1:7" ht="12">
      <c r="A1454" s="837"/>
      <c r="B1454" s="739"/>
      <c r="D1454" s="739"/>
      <c r="E1454" s="1024"/>
      <c r="F1454" s="739"/>
      <c r="G1454" s="739"/>
    </row>
    <row r="1455" spans="1:7" ht="12">
      <c r="A1455" s="837"/>
      <c r="B1455" s="739"/>
      <c r="D1455" s="739"/>
      <c r="E1455" s="1024"/>
      <c r="F1455" s="739"/>
      <c r="G1455" s="739"/>
    </row>
    <row r="1456" spans="1:7" ht="12">
      <c r="A1456" s="837"/>
      <c r="B1456" s="739"/>
      <c r="D1456" s="739"/>
      <c r="E1456" s="1024"/>
      <c r="F1456" s="739"/>
      <c r="G1456" s="739"/>
    </row>
    <row r="1457" spans="1:7" ht="12">
      <c r="A1457" s="837"/>
      <c r="B1457" s="739"/>
      <c r="D1457" s="739"/>
      <c r="E1457" s="1024"/>
      <c r="F1457" s="739"/>
      <c r="G1457" s="739"/>
    </row>
    <row r="1458" spans="4:7" ht="12">
      <c r="D1458" s="739"/>
      <c r="E1458" s="1024"/>
      <c r="F1458" s="739"/>
      <c r="G1458" s="739"/>
    </row>
    <row r="1459" spans="4:7" ht="12">
      <c r="D1459" s="739"/>
      <c r="E1459" s="1024"/>
      <c r="F1459" s="739"/>
      <c r="G1459" s="739"/>
    </row>
    <row r="1460" spans="4:7" ht="12">
      <c r="D1460" s="739"/>
      <c r="E1460" s="1024"/>
      <c r="F1460" s="739"/>
      <c r="G1460" s="739"/>
    </row>
    <row r="1461" spans="4:7" ht="12">
      <c r="D1461" s="739"/>
      <c r="E1461" s="1024"/>
      <c r="F1461" s="739"/>
      <c r="G1461" s="739"/>
    </row>
    <row r="1462" spans="4:7" ht="12">
      <c r="D1462" s="739"/>
      <c r="E1462" s="1024"/>
      <c r="F1462" s="739"/>
      <c r="G1462" s="739"/>
    </row>
    <row r="1463" spans="4:7" ht="12">
      <c r="D1463" s="739"/>
      <c r="E1463" s="1024"/>
      <c r="F1463" s="739"/>
      <c r="G1463" s="739"/>
    </row>
    <row r="1464" spans="4:7" ht="12">
      <c r="D1464" s="739"/>
      <c r="E1464" s="1024"/>
      <c r="F1464" s="739"/>
      <c r="G1464" s="739"/>
    </row>
    <row r="1465" spans="4:7" ht="12">
      <c r="D1465" s="739"/>
      <c r="E1465" s="1024"/>
      <c r="F1465" s="739"/>
      <c r="G1465" s="739"/>
    </row>
    <row r="1466" spans="4:7" ht="12">
      <c r="D1466" s="739"/>
      <c r="E1466" s="1024"/>
      <c r="F1466" s="739"/>
      <c r="G1466" s="739"/>
    </row>
    <row r="1467" spans="4:7" ht="12">
      <c r="D1467" s="739"/>
      <c r="E1467" s="1024"/>
      <c r="F1467" s="739"/>
      <c r="G1467" s="739"/>
    </row>
    <row r="1468" spans="4:7" ht="12">
      <c r="D1468" s="739"/>
      <c r="E1468" s="1024"/>
      <c r="F1468" s="739"/>
      <c r="G1468" s="739"/>
    </row>
    <row r="1469" spans="4:7" ht="12">
      <c r="D1469" s="739"/>
      <c r="E1469" s="1024"/>
      <c r="F1469" s="739"/>
      <c r="G1469" s="739"/>
    </row>
    <row r="1470" spans="4:7" ht="12">
      <c r="D1470" s="739"/>
      <c r="E1470" s="1024"/>
      <c r="F1470" s="739"/>
      <c r="G1470" s="739"/>
    </row>
    <row r="1471" spans="4:7" ht="12">
      <c r="D1471" s="739"/>
      <c r="E1471" s="1024"/>
      <c r="F1471" s="739"/>
      <c r="G1471" s="739"/>
    </row>
    <row r="1472" spans="4:7" ht="12">
      <c r="D1472" s="739"/>
      <c r="E1472" s="1024"/>
      <c r="F1472" s="739"/>
      <c r="G1472" s="739"/>
    </row>
    <row r="1473" spans="4:7" ht="12">
      <c r="D1473" s="739"/>
      <c r="E1473" s="1024"/>
      <c r="F1473" s="739"/>
      <c r="G1473" s="739"/>
    </row>
    <row r="1474" spans="4:7" ht="12">
      <c r="D1474" s="739"/>
      <c r="E1474" s="1024"/>
      <c r="F1474" s="739"/>
      <c r="G1474" s="739"/>
    </row>
    <row r="1475" spans="4:7" ht="12">
      <c r="D1475" s="739"/>
      <c r="E1475" s="1024"/>
      <c r="F1475" s="739"/>
      <c r="G1475" s="739"/>
    </row>
    <row r="1476" spans="4:7" ht="12">
      <c r="D1476" s="739"/>
      <c r="E1476" s="1024"/>
      <c r="F1476" s="739"/>
      <c r="G1476" s="739"/>
    </row>
    <row r="1477" spans="4:7" ht="12">
      <c r="D1477" s="739"/>
      <c r="E1477" s="1024"/>
      <c r="F1477" s="739"/>
      <c r="G1477" s="739"/>
    </row>
    <row r="1478" spans="4:7" ht="12">
      <c r="D1478" s="739"/>
      <c r="E1478" s="1024"/>
      <c r="F1478" s="739"/>
      <c r="G1478" s="739"/>
    </row>
    <row r="1479" spans="4:7" ht="12">
      <c r="D1479" s="739"/>
      <c r="E1479" s="1024"/>
      <c r="F1479" s="739"/>
      <c r="G1479" s="739"/>
    </row>
    <row r="1480" spans="4:7" ht="12">
      <c r="D1480" s="739"/>
      <c r="E1480" s="1024"/>
      <c r="F1480" s="739"/>
      <c r="G1480" s="739"/>
    </row>
    <row r="1481" spans="4:7" ht="12">
      <c r="D1481" s="739"/>
      <c r="E1481" s="1024"/>
      <c r="F1481" s="739"/>
      <c r="G1481" s="739"/>
    </row>
    <row r="1482" spans="4:7" ht="12">
      <c r="D1482" s="739"/>
      <c r="E1482" s="1024"/>
      <c r="F1482" s="739"/>
      <c r="G1482" s="739"/>
    </row>
    <row r="1483" spans="4:7" ht="12">
      <c r="D1483" s="739"/>
      <c r="E1483" s="1024"/>
      <c r="F1483" s="739"/>
      <c r="G1483" s="739"/>
    </row>
    <row r="1484" spans="4:7" ht="12">
      <c r="D1484" s="739"/>
      <c r="E1484" s="1024"/>
      <c r="F1484" s="739"/>
      <c r="G1484" s="739"/>
    </row>
    <row r="1485" spans="4:7" ht="12">
      <c r="D1485" s="739"/>
      <c r="E1485" s="1024"/>
      <c r="F1485" s="739"/>
      <c r="G1485" s="739"/>
    </row>
    <row r="1486" spans="4:7" ht="12">
      <c r="D1486" s="739"/>
      <c r="E1486" s="1024"/>
      <c r="F1486" s="739"/>
      <c r="G1486" s="739"/>
    </row>
    <row r="1487" spans="4:7" ht="12">
      <c r="D1487" s="739"/>
      <c r="E1487" s="1024"/>
      <c r="F1487" s="739"/>
      <c r="G1487" s="739"/>
    </row>
    <row r="1488" spans="4:7" ht="12">
      <c r="D1488" s="739"/>
      <c r="E1488" s="1024"/>
      <c r="F1488" s="739"/>
      <c r="G1488" s="739"/>
    </row>
    <row r="1489" spans="4:7" ht="12">
      <c r="D1489" s="739"/>
      <c r="E1489" s="1024"/>
      <c r="F1489" s="739"/>
      <c r="G1489" s="739"/>
    </row>
    <row r="1490" spans="4:7" ht="12">
      <c r="D1490" s="739"/>
      <c r="E1490" s="1024"/>
      <c r="F1490" s="739"/>
      <c r="G1490" s="739"/>
    </row>
    <row r="1491" spans="4:7" ht="12">
      <c r="D1491" s="739"/>
      <c r="E1491" s="1024"/>
      <c r="F1491" s="739"/>
      <c r="G1491" s="739"/>
    </row>
    <row r="1492" spans="4:7" ht="12">
      <c r="D1492" s="739"/>
      <c r="E1492" s="1024"/>
      <c r="F1492" s="739"/>
      <c r="G1492" s="739"/>
    </row>
    <row r="1493" spans="4:7" ht="12">
      <c r="D1493" s="739"/>
      <c r="E1493" s="1024"/>
      <c r="F1493" s="739"/>
      <c r="G1493" s="739"/>
    </row>
    <row r="1494" spans="4:7" ht="12">
      <c r="D1494" s="739"/>
      <c r="E1494" s="1024"/>
      <c r="F1494" s="739"/>
      <c r="G1494" s="739"/>
    </row>
    <row r="1495" spans="4:7" ht="12">
      <c r="D1495" s="739"/>
      <c r="E1495" s="1024"/>
      <c r="F1495" s="739"/>
      <c r="G1495" s="739"/>
    </row>
    <row r="1496" spans="4:7" ht="12">
      <c r="D1496" s="739"/>
      <c r="E1496" s="1024"/>
      <c r="F1496" s="739"/>
      <c r="G1496" s="739"/>
    </row>
    <row r="1497" spans="4:7" ht="12">
      <c r="D1497" s="739"/>
      <c r="E1497" s="1024"/>
      <c r="F1497" s="739"/>
      <c r="G1497" s="739"/>
    </row>
    <row r="1498" spans="4:7" ht="12">
      <c r="D1498" s="739"/>
      <c r="E1498" s="1024"/>
      <c r="F1498" s="739"/>
      <c r="G1498" s="739"/>
    </row>
    <row r="1499" spans="4:7" ht="12">
      <c r="D1499" s="739"/>
      <c r="E1499" s="1024"/>
      <c r="F1499" s="739"/>
      <c r="G1499" s="739"/>
    </row>
    <row r="1500" spans="4:7" ht="12">
      <c r="D1500" s="739"/>
      <c r="E1500" s="1024"/>
      <c r="F1500" s="739"/>
      <c r="G1500" s="739"/>
    </row>
    <row r="1501" spans="4:7" ht="12">
      <c r="D1501" s="739"/>
      <c r="E1501" s="1024"/>
      <c r="F1501" s="739"/>
      <c r="G1501" s="739"/>
    </row>
    <row r="1502" spans="4:7" ht="12">
      <c r="D1502" s="739"/>
      <c r="E1502" s="1024"/>
      <c r="F1502" s="739"/>
      <c r="G1502" s="739"/>
    </row>
    <row r="1503" spans="4:7" ht="12">
      <c r="D1503" s="739"/>
      <c r="E1503" s="1024"/>
      <c r="F1503" s="739"/>
      <c r="G1503" s="739"/>
    </row>
    <row r="1504" spans="4:7" ht="12">
      <c r="D1504" s="739"/>
      <c r="E1504" s="1024"/>
      <c r="F1504" s="739"/>
      <c r="G1504" s="739"/>
    </row>
    <row r="1505" spans="4:7" ht="12">
      <c r="D1505" s="739"/>
      <c r="E1505" s="1024"/>
      <c r="F1505" s="739"/>
      <c r="G1505" s="739"/>
    </row>
    <row r="1506" spans="4:7" ht="12">
      <c r="D1506" s="739"/>
      <c r="E1506" s="1024"/>
      <c r="F1506" s="739"/>
      <c r="G1506" s="739"/>
    </row>
    <row r="1507" spans="4:7" ht="12">
      <c r="D1507" s="739"/>
      <c r="E1507" s="1024"/>
      <c r="F1507" s="739"/>
      <c r="G1507" s="739"/>
    </row>
    <row r="1508" spans="4:7" ht="12">
      <c r="D1508" s="739"/>
      <c r="E1508" s="1024"/>
      <c r="F1508" s="739"/>
      <c r="G1508" s="739"/>
    </row>
    <row r="1509" spans="4:7" ht="12">
      <c r="D1509" s="739"/>
      <c r="E1509" s="1024"/>
      <c r="F1509" s="739"/>
      <c r="G1509" s="739"/>
    </row>
    <row r="1510" spans="4:7" ht="12">
      <c r="D1510" s="739"/>
      <c r="E1510" s="1024"/>
      <c r="F1510" s="739"/>
      <c r="G1510" s="739"/>
    </row>
    <row r="1511" spans="4:7" ht="12">
      <c r="D1511" s="739"/>
      <c r="E1511" s="1024"/>
      <c r="F1511" s="739"/>
      <c r="G1511" s="739"/>
    </row>
    <row r="1512" spans="4:7" ht="12">
      <c r="D1512" s="739"/>
      <c r="E1512" s="1024"/>
      <c r="F1512" s="739"/>
      <c r="G1512" s="739"/>
    </row>
    <row r="1513" spans="4:7" ht="12">
      <c r="D1513" s="739"/>
      <c r="E1513" s="1024"/>
      <c r="F1513" s="739"/>
      <c r="G1513" s="739"/>
    </row>
    <row r="1514" spans="4:7" ht="12">
      <c r="D1514" s="739"/>
      <c r="E1514" s="1024"/>
      <c r="F1514" s="739"/>
      <c r="G1514" s="739"/>
    </row>
    <row r="1515" spans="4:7" ht="12">
      <c r="D1515" s="739"/>
      <c r="E1515" s="1024"/>
      <c r="F1515" s="739"/>
      <c r="G1515" s="739"/>
    </row>
    <row r="1516" spans="4:7" ht="12">
      <c r="D1516" s="739"/>
      <c r="E1516" s="1024"/>
      <c r="F1516" s="739"/>
      <c r="G1516" s="739"/>
    </row>
    <row r="1517" spans="4:7" ht="12">
      <c r="D1517" s="739"/>
      <c r="E1517" s="1024"/>
      <c r="F1517" s="739"/>
      <c r="G1517" s="739"/>
    </row>
    <row r="1518" spans="4:7" ht="12">
      <c r="D1518" s="739"/>
      <c r="E1518" s="1024"/>
      <c r="F1518" s="739"/>
      <c r="G1518" s="739"/>
    </row>
    <row r="1519" spans="4:7" ht="12">
      <c r="D1519" s="739"/>
      <c r="E1519" s="1024"/>
      <c r="F1519" s="739"/>
      <c r="G1519" s="739"/>
    </row>
    <row r="1520" spans="4:7" ht="12">
      <c r="D1520" s="739"/>
      <c r="E1520" s="1024"/>
      <c r="F1520" s="739"/>
      <c r="G1520" s="739"/>
    </row>
    <row r="1521" spans="4:7" ht="12">
      <c r="D1521" s="739"/>
      <c r="E1521" s="1024"/>
      <c r="F1521" s="739"/>
      <c r="G1521" s="739"/>
    </row>
    <row r="1522" spans="4:7" ht="12">
      <c r="D1522" s="739"/>
      <c r="E1522" s="1024"/>
      <c r="F1522" s="739"/>
      <c r="G1522" s="739"/>
    </row>
    <row r="1523" spans="4:7" ht="12">
      <c r="D1523" s="739"/>
      <c r="E1523" s="1024"/>
      <c r="F1523" s="739"/>
      <c r="G1523" s="739"/>
    </row>
    <row r="1524" spans="4:7" ht="12">
      <c r="D1524" s="739"/>
      <c r="E1524" s="1024"/>
      <c r="F1524" s="739"/>
      <c r="G1524" s="739"/>
    </row>
    <row r="1525" spans="4:7" ht="12">
      <c r="D1525" s="739"/>
      <c r="E1525" s="1024"/>
      <c r="F1525" s="739"/>
      <c r="G1525" s="739"/>
    </row>
    <row r="1526" spans="4:7" ht="12">
      <c r="D1526" s="739"/>
      <c r="E1526" s="1024"/>
      <c r="F1526" s="739"/>
      <c r="G1526" s="739"/>
    </row>
    <row r="1527" spans="4:7" ht="12">
      <c r="D1527" s="739"/>
      <c r="E1527" s="1024"/>
      <c r="F1527" s="739"/>
      <c r="G1527" s="739"/>
    </row>
    <row r="1528" spans="4:7" ht="12">
      <c r="D1528" s="739"/>
      <c r="E1528" s="1024"/>
      <c r="F1528" s="739"/>
      <c r="G1528" s="739"/>
    </row>
    <row r="1529" spans="4:7" ht="12">
      <c r="D1529" s="739"/>
      <c r="E1529" s="1024"/>
      <c r="F1529" s="739"/>
      <c r="G1529" s="739"/>
    </row>
    <row r="1530" spans="4:7" ht="12">
      <c r="D1530" s="739"/>
      <c r="E1530" s="1024"/>
      <c r="F1530" s="739"/>
      <c r="G1530" s="739"/>
    </row>
    <row r="1531" spans="4:7" ht="12">
      <c r="D1531" s="739"/>
      <c r="E1531" s="1024"/>
      <c r="F1531" s="739"/>
      <c r="G1531" s="739"/>
    </row>
    <row r="1532" spans="4:7" ht="12">
      <c r="D1532" s="739"/>
      <c r="E1532" s="1024"/>
      <c r="F1532" s="739"/>
      <c r="G1532" s="739"/>
    </row>
    <row r="1533" spans="4:7" ht="12">
      <c r="D1533" s="739"/>
      <c r="E1533" s="1024"/>
      <c r="F1533" s="739"/>
      <c r="G1533" s="739"/>
    </row>
    <row r="1534" spans="4:7" ht="12">
      <c r="D1534" s="739"/>
      <c r="E1534" s="1024"/>
      <c r="F1534" s="739"/>
      <c r="G1534" s="739"/>
    </row>
    <row r="1535" spans="4:7" ht="12">
      <c r="D1535" s="739"/>
      <c r="E1535" s="1024"/>
      <c r="F1535" s="739"/>
      <c r="G1535" s="739"/>
    </row>
    <row r="1536" spans="4:7" ht="12">
      <c r="D1536" s="739"/>
      <c r="E1536" s="1024"/>
      <c r="F1536" s="739"/>
      <c r="G1536" s="739"/>
    </row>
    <row r="1537" spans="4:7" ht="12">
      <c r="D1537" s="739"/>
      <c r="E1537" s="1024"/>
      <c r="F1537" s="739"/>
      <c r="G1537" s="739"/>
    </row>
    <row r="1538" spans="4:7" ht="12">
      <c r="D1538" s="739"/>
      <c r="E1538" s="1024"/>
      <c r="F1538" s="739"/>
      <c r="G1538" s="739"/>
    </row>
    <row r="1539" spans="4:7" ht="12">
      <c r="D1539" s="739"/>
      <c r="E1539" s="1024"/>
      <c r="F1539" s="739"/>
      <c r="G1539" s="739"/>
    </row>
    <row r="1540" spans="4:7" ht="12">
      <c r="D1540" s="739"/>
      <c r="E1540" s="1024"/>
      <c r="F1540" s="739"/>
      <c r="G1540" s="739"/>
    </row>
    <row r="1541" spans="4:7" ht="12">
      <c r="D1541" s="739"/>
      <c r="E1541" s="1024"/>
      <c r="F1541" s="739"/>
      <c r="G1541" s="739"/>
    </row>
    <row r="1542" spans="4:7" ht="12">
      <c r="D1542" s="739"/>
      <c r="E1542" s="1024"/>
      <c r="F1542" s="739"/>
      <c r="G1542" s="739"/>
    </row>
    <row r="1543" spans="4:7" ht="12">
      <c r="D1543" s="739"/>
      <c r="E1543" s="1024"/>
      <c r="F1543" s="739"/>
      <c r="G1543" s="739"/>
    </row>
    <row r="1544" spans="4:7" ht="12">
      <c r="D1544" s="739"/>
      <c r="E1544" s="1024"/>
      <c r="F1544" s="739"/>
      <c r="G1544" s="739"/>
    </row>
    <row r="1545" spans="4:7" ht="12">
      <c r="D1545" s="739"/>
      <c r="E1545" s="1024"/>
      <c r="F1545" s="739"/>
      <c r="G1545" s="739"/>
    </row>
    <row r="1546" spans="4:7" ht="12">
      <c r="D1546" s="739"/>
      <c r="E1546" s="1024"/>
      <c r="F1546" s="739"/>
      <c r="G1546" s="739"/>
    </row>
    <row r="1547" spans="4:7" ht="12">
      <c r="D1547" s="739"/>
      <c r="E1547" s="1024"/>
      <c r="F1547" s="739"/>
      <c r="G1547" s="739"/>
    </row>
    <row r="1548" spans="4:7" ht="12">
      <c r="D1548" s="739"/>
      <c r="E1548" s="1024"/>
      <c r="F1548" s="739"/>
      <c r="G1548" s="739"/>
    </row>
    <row r="1549" spans="4:7" ht="12">
      <c r="D1549" s="739"/>
      <c r="E1549" s="1024"/>
      <c r="F1549" s="739"/>
      <c r="G1549" s="739"/>
    </row>
    <row r="1550" spans="4:7" ht="12">
      <c r="D1550" s="739"/>
      <c r="E1550" s="1024"/>
      <c r="F1550" s="739"/>
      <c r="G1550" s="739"/>
    </row>
    <row r="1551" spans="4:7" ht="12">
      <c r="D1551" s="739"/>
      <c r="E1551" s="1024"/>
      <c r="F1551" s="739"/>
      <c r="G1551" s="739"/>
    </row>
    <row r="1552" spans="4:7" ht="12">
      <c r="D1552" s="739"/>
      <c r="E1552" s="1024"/>
      <c r="F1552" s="739"/>
      <c r="G1552" s="739"/>
    </row>
    <row r="1553" spans="4:7" ht="12">
      <c r="D1553" s="739"/>
      <c r="E1553" s="1024"/>
      <c r="F1553" s="739"/>
      <c r="G1553" s="739"/>
    </row>
    <row r="1554" spans="4:7" ht="12">
      <c r="D1554" s="739"/>
      <c r="E1554" s="1024"/>
      <c r="F1554" s="739"/>
      <c r="G1554" s="739"/>
    </row>
    <row r="1555" spans="4:7" ht="12">
      <c r="D1555" s="739"/>
      <c r="E1555" s="1024"/>
      <c r="F1555" s="739"/>
      <c r="G1555" s="739"/>
    </row>
    <row r="1556" spans="4:7" ht="12">
      <c r="D1556" s="739"/>
      <c r="E1556" s="1024"/>
      <c r="F1556" s="739"/>
      <c r="G1556" s="739"/>
    </row>
    <row r="1557" spans="4:7" ht="12">
      <c r="D1557" s="739"/>
      <c r="E1557" s="1024"/>
      <c r="F1557" s="739"/>
      <c r="G1557" s="739"/>
    </row>
    <row r="1558" spans="4:7" ht="12">
      <c r="D1558" s="739"/>
      <c r="E1558" s="1024"/>
      <c r="F1558" s="739"/>
      <c r="G1558" s="739"/>
    </row>
    <row r="1559" spans="4:7" ht="12">
      <c r="D1559" s="739"/>
      <c r="E1559" s="1024"/>
      <c r="F1559" s="739"/>
      <c r="G1559" s="739"/>
    </row>
    <row r="1560" spans="4:7" ht="12">
      <c r="D1560" s="739"/>
      <c r="E1560" s="1024"/>
      <c r="F1560" s="739"/>
      <c r="G1560" s="739"/>
    </row>
    <row r="1561" spans="4:7" ht="12">
      <c r="D1561" s="739"/>
      <c r="E1561" s="1024"/>
      <c r="F1561" s="739"/>
      <c r="G1561" s="739"/>
    </row>
    <row r="1562" spans="4:7" ht="12">
      <c r="D1562" s="739"/>
      <c r="E1562" s="1024"/>
      <c r="F1562" s="739"/>
      <c r="G1562" s="739"/>
    </row>
    <row r="1563" spans="4:7" ht="12">
      <c r="D1563" s="739"/>
      <c r="E1563" s="1024"/>
      <c r="F1563" s="739"/>
      <c r="G1563" s="739"/>
    </row>
    <row r="1564" spans="4:7" ht="12">
      <c r="D1564" s="739"/>
      <c r="E1564" s="1024"/>
      <c r="F1564" s="739"/>
      <c r="G1564" s="739"/>
    </row>
    <row r="1565" spans="4:7" ht="12">
      <c r="D1565" s="739"/>
      <c r="E1565" s="1024"/>
      <c r="F1565" s="739"/>
      <c r="G1565" s="739"/>
    </row>
    <row r="1566" spans="4:7" ht="12">
      <c r="D1566" s="739"/>
      <c r="E1566" s="1024"/>
      <c r="F1566" s="739"/>
      <c r="G1566" s="739"/>
    </row>
    <row r="1567" spans="4:7" ht="12">
      <c r="D1567" s="739"/>
      <c r="E1567" s="1024"/>
      <c r="F1567" s="739"/>
      <c r="G1567" s="739"/>
    </row>
    <row r="1568" spans="4:7" ht="12">
      <c r="D1568" s="739"/>
      <c r="E1568" s="1024"/>
      <c r="F1568" s="739"/>
      <c r="G1568" s="739"/>
    </row>
    <row r="1569" spans="4:7" ht="12">
      <c r="D1569" s="739"/>
      <c r="E1569" s="1024"/>
      <c r="F1569" s="739"/>
      <c r="G1569" s="739"/>
    </row>
    <row r="1570" spans="4:7" ht="12">
      <c r="D1570" s="739"/>
      <c r="E1570" s="1024"/>
      <c r="F1570" s="739"/>
      <c r="G1570" s="739"/>
    </row>
    <row r="1571" spans="4:7" ht="12">
      <c r="D1571" s="739"/>
      <c r="E1571" s="1024"/>
      <c r="F1571" s="739"/>
      <c r="G1571" s="739"/>
    </row>
    <row r="1572" spans="4:7" ht="12">
      <c r="D1572" s="739"/>
      <c r="E1572" s="1024"/>
      <c r="F1572" s="739"/>
      <c r="G1572" s="739"/>
    </row>
    <row r="1573" spans="4:7" ht="12">
      <c r="D1573" s="739"/>
      <c r="E1573" s="1024"/>
      <c r="F1573" s="739"/>
      <c r="G1573" s="739"/>
    </row>
    <row r="1574" spans="4:7" ht="12">
      <c r="D1574" s="739"/>
      <c r="E1574" s="1024"/>
      <c r="F1574" s="739"/>
      <c r="G1574" s="739"/>
    </row>
    <row r="1575" spans="4:7" ht="12">
      <c r="D1575" s="739"/>
      <c r="E1575" s="1024"/>
      <c r="F1575" s="739"/>
      <c r="G1575" s="739"/>
    </row>
    <row r="1576" spans="4:7" ht="12">
      <c r="D1576" s="739"/>
      <c r="E1576" s="1024"/>
      <c r="F1576" s="739"/>
      <c r="G1576" s="739"/>
    </row>
    <row r="1577" spans="4:7" ht="12">
      <c r="D1577" s="739"/>
      <c r="E1577" s="1024"/>
      <c r="F1577" s="739"/>
      <c r="G1577" s="739"/>
    </row>
    <row r="1578" spans="4:7" ht="12">
      <c r="D1578" s="739"/>
      <c r="E1578" s="1024"/>
      <c r="F1578" s="739"/>
      <c r="G1578" s="739"/>
    </row>
    <row r="1579" spans="4:7" ht="12">
      <c r="D1579" s="739"/>
      <c r="E1579" s="1024"/>
      <c r="F1579" s="739"/>
      <c r="G1579" s="739"/>
    </row>
    <row r="1580" spans="4:7" ht="12">
      <c r="D1580" s="739"/>
      <c r="E1580" s="1024"/>
      <c r="F1580" s="739"/>
      <c r="G1580" s="739"/>
    </row>
    <row r="1581" spans="4:7" ht="12">
      <c r="D1581" s="739"/>
      <c r="E1581" s="1024"/>
      <c r="F1581" s="739"/>
      <c r="G1581" s="739"/>
    </row>
    <row r="1582" spans="4:7" ht="12">
      <c r="D1582" s="739"/>
      <c r="E1582" s="1024"/>
      <c r="F1582" s="739"/>
      <c r="G1582" s="739"/>
    </row>
    <row r="1583" spans="4:7" ht="12">
      <c r="D1583" s="739"/>
      <c r="E1583" s="1024"/>
      <c r="F1583" s="739"/>
      <c r="G1583" s="739"/>
    </row>
    <row r="1584" spans="4:7" ht="12">
      <c r="D1584" s="739"/>
      <c r="E1584" s="1024"/>
      <c r="F1584" s="739"/>
      <c r="G1584" s="739"/>
    </row>
    <row r="1585" spans="4:7" ht="12">
      <c r="D1585" s="739"/>
      <c r="E1585" s="1024"/>
      <c r="F1585" s="739"/>
      <c r="G1585" s="739"/>
    </row>
    <row r="1586" spans="4:7" ht="12">
      <c r="D1586" s="739"/>
      <c r="E1586" s="1024"/>
      <c r="F1586" s="739"/>
      <c r="G1586" s="739"/>
    </row>
    <row r="1587" spans="4:7" ht="12">
      <c r="D1587" s="739"/>
      <c r="E1587" s="1024"/>
      <c r="F1587" s="739"/>
      <c r="G1587" s="739"/>
    </row>
    <row r="1588" spans="4:7" ht="12">
      <c r="D1588" s="739"/>
      <c r="E1588" s="1024"/>
      <c r="F1588" s="739"/>
      <c r="G1588" s="739"/>
    </row>
    <row r="1589" spans="4:7" ht="12">
      <c r="D1589" s="739"/>
      <c r="E1589" s="1024"/>
      <c r="F1589" s="739"/>
      <c r="G1589" s="739"/>
    </row>
    <row r="1590" spans="4:7" ht="12">
      <c r="D1590" s="739"/>
      <c r="E1590" s="1024"/>
      <c r="F1590" s="739"/>
      <c r="G1590" s="739"/>
    </row>
    <row r="1591" spans="4:7" ht="12">
      <c r="D1591" s="739"/>
      <c r="E1591" s="1024"/>
      <c r="F1591" s="739"/>
      <c r="G1591" s="739"/>
    </row>
    <row r="1592" spans="4:7" ht="12">
      <c r="D1592" s="739"/>
      <c r="E1592" s="1024"/>
      <c r="F1592" s="739"/>
      <c r="G1592" s="739"/>
    </row>
    <row r="1593" spans="4:7" ht="12">
      <c r="D1593" s="739"/>
      <c r="E1593" s="1024"/>
      <c r="F1593" s="739"/>
      <c r="G1593" s="739"/>
    </row>
    <row r="1594" spans="4:7" ht="12">
      <c r="D1594" s="739"/>
      <c r="E1594" s="1024"/>
      <c r="F1594" s="739"/>
      <c r="G1594" s="739"/>
    </row>
    <row r="1595" spans="4:7" ht="12">
      <c r="D1595" s="739"/>
      <c r="E1595" s="1024"/>
      <c r="F1595" s="739"/>
      <c r="G1595" s="739"/>
    </row>
    <row r="1596" spans="4:7" ht="12">
      <c r="D1596" s="739"/>
      <c r="E1596" s="1024"/>
      <c r="F1596" s="739"/>
      <c r="G1596" s="739"/>
    </row>
    <row r="1597" spans="4:7" ht="12">
      <c r="D1597" s="739"/>
      <c r="E1597" s="1024"/>
      <c r="F1597" s="739"/>
      <c r="G1597" s="739"/>
    </row>
    <row r="1598" spans="4:7" ht="12">
      <c r="D1598" s="739"/>
      <c r="E1598" s="1024"/>
      <c r="F1598" s="739"/>
      <c r="G1598" s="739"/>
    </row>
    <row r="1599" spans="4:7" ht="12">
      <c r="D1599" s="739"/>
      <c r="E1599" s="1024"/>
      <c r="F1599" s="739"/>
      <c r="G1599" s="739"/>
    </row>
    <row r="1600" spans="4:7" ht="12">
      <c r="D1600" s="739"/>
      <c r="E1600" s="1024"/>
      <c r="F1600" s="739"/>
      <c r="G1600" s="739"/>
    </row>
    <row r="1601" spans="4:7" ht="12">
      <c r="D1601" s="739"/>
      <c r="E1601" s="1024"/>
      <c r="F1601" s="739"/>
      <c r="G1601" s="739"/>
    </row>
    <row r="1602" spans="4:7" ht="12">
      <c r="D1602" s="739"/>
      <c r="E1602" s="1024"/>
      <c r="F1602" s="739"/>
      <c r="G1602" s="739"/>
    </row>
    <row r="1603" spans="4:7" ht="12">
      <c r="D1603" s="739"/>
      <c r="E1603" s="1024"/>
      <c r="F1603" s="739"/>
      <c r="G1603" s="739"/>
    </row>
    <row r="1604" spans="4:7" ht="12">
      <c r="D1604" s="739"/>
      <c r="E1604" s="1024"/>
      <c r="F1604" s="739"/>
      <c r="G1604" s="739"/>
    </row>
    <row r="1605" spans="4:7" ht="12">
      <c r="D1605" s="739"/>
      <c r="E1605" s="1024"/>
      <c r="F1605" s="739"/>
      <c r="G1605" s="739"/>
    </row>
    <row r="1606" spans="4:7" ht="12">
      <c r="D1606" s="739"/>
      <c r="E1606" s="1024"/>
      <c r="F1606" s="739"/>
      <c r="G1606" s="739"/>
    </row>
    <row r="1607" spans="4:7" ht="12">
      <c r="D1607" s="739"/>
      <c r="E1607" s="1024"/>
      <c r="F1607" s="739"/>
      <c r="G1607" s="739"/>
    </row>
    <row r="1608" spans="4:7" ht="12">
      <c r="D1608" s="739"/>
      <c r="E1608" s="1024"/>
      <c r="F1608" s="739"/>
      <c r="G1608" s="739"/>
    </row>
    <row r="1609" spans="4:7" ht="12">
      <c r="D1609" s="739"/>
      <c r="E1609" s="1024"/>
      <c r="F1609" s="739"/>
      <c r="G1609" s="739"/>
    </row>
    <row r="1610" spans="4:7" ht="12">
      <c r="D1610" s="739"/>
      <c r="E1610" s="1024"/>
      <c r="F1610" s="739"/>
      <c r="G1610" s="739"/>
    </row>
    <row r="1611" spans="4:7" ht="12">
      <c r="D1611" s="739"/>
      <c r="E1611" s="1024"/>
      <c r="F1611" s="739"/>
      <c r="G1611" s="739"/>
    </row>
    <row r="1612" spans="4:7" ht="12">
      <c r="D1612" s="739"/>
      <c r="E1612" s="1024"/>
      <c r="F1612" s="739"/>
      <c r="G1612" s="739"/>
    </row>
    <row r="1613" spans="4:7" ht="12">
      <c r="D1613" s="739"/>
      <c r="E1613" s="1024"/>
      <c r="F1613" s="739"/>
      <c r="G1613" s="739"/>
    </row>
    <row r="1614" spans="4:7" ht="12">
      <c r="D1614" s="739"/>
      <c r="E1614" s="1024"/>
      <c r="F1614" s="739"/>
      <c r="G1614" s="739"/>
    </row>
    <row r="1615" spans="4:7" ht="12">
      <c r="D1615" s="739"/>
      <c r="E1615" s="1024"/>
      <c r="F1615" s="739"/>
      <c r="G1615" s="739"/>
    </row>
    <row r="1616" spans="4:7" ht="12">
      <c r="D1616" s="739"/>
      <c r="E1616" s="1024"/>
      <c r="F1616" s="739"/>
      <c r="G1616" s="739"/>
    </row>
    <row r="1617" spans="4:7" ht="12">
      <c r="D1617" s="739"/>
      <c r="E1617" s="1024"/>
      <c r="F1617" s="739"/>
      <c r="G1617" s="739"/>
    </row>
    <row r="1618" spans="4:7" ht="12">
      <c r="D1618" s="739"/>
      <c r="E1618" s="1024"/>
      <c r="F1618" s="739"/>
      <c r="G1618" s="739"/>
    </row>
    <row r="1619" spans="4:7" ht="12">
      <c r="D1619" s="739"/>
      <c r="E1619" s="1024"/>
      <c r="F1619" s="739"/>
      <c r="G1619" s="739"/>
    </row>
    <row r="1620" spans="4:7" ht="12">
      <c r="D1620" s="739"/>
      <c r="E1620" s="1024"/>
      <c r="F1620" s="739"/>
      <c r="G1620" s="739"/>
    </row>
    <row r="1621" spans="4:7" ht="12">
      <c r="D1621" s="739"/>
      <c r="E1621" s="1024"/>
      <c r="F1621" s="739"/>
      <c r="G1621" s="739"/>
    </row>
    <row r="1622" spans="4:7" ht="12">
      <c r="D1622" s="739"/>
      <c r="E1622" s="1024"/>
      <c r="F1622" s="739"/>
      <c r="G1622" s="739"/>
    </row>
    <row r="1623" spans="4:7" ht="12">
      <c r="D1623" s="739"/>
      <c r="E1623" s="1024"/>
      <c r="F1623" s="739"/>
      <c r="G1623" s="739"/>
    </row>
    <row r="1624" spans="4:7" ht="12">
      <c r="D1624" s="739"/>
      <c r="E1624" s="1024"/>
      <c r="F1624" s="739"/>
      <c r="G1624" s="739"/>
    </row>
    <row r="1625" spans="4:7" ht="12">
      <c r="D1625" s="739"/>
      <c r="E1625" s="1024"/>
      <c r="F1625" s="739"/>
      <c r="G1625" s="739"/>
    </row>
    <row r="1626" spans="4:7" ht="12">
      <c r="D1626" s="739"/>
      <c r="E1626" s="1024"/>
      <c r="F1626" s="739"/>
      <c r="G1626" s="739"/>
    </row>
    <row r="1627" spans="4:7" ht="12">
      <c r="D1627" s="739"/>
      <c r="E1627" s="1024"/>
      <c r="F1627" s="739"/>
      <c r="G1627" s="739"/>
    </row>
    <row r="1628" spans="4:7" ht="12">
      <c r="D1628" s="739"/>
      <c r="E1628" s="1024"/>
      <c r="F1628" s="739"/>
      <c r="G1628" s="739"/>
    </row>
    <row r="1629" spans="4:7" ht="12">
      <c r="D1629" s="739"/>
      <c r="E1629" s="1024"/>
      <c r="F1629" s="739"/>
      <c r="G1629" s="739"/>
    </row>
    <row r="1630" spans="4:7" ht="12">
      <c r="D1630" s="739"/>
      <c r="E1630" s="1024"/>
      <c r="F1630" s="739"/>
      <c r="G1630" s="739"/>
    </row>
    <row r="1631" spans="4:7" ht="12">
      <c r="D1631" s="739"/>
      <c r="E1631" s="1024"/>
      <c r="F1631" s="739"/>
      <c r="G1631" s="739"/>
    </row>
    <row r="1632" spans="4:7" ht="12">
      <c r="D1632" s="739"/>
      <c r="E1632" s="1024"/>
      <c r="F1632" s="739"/>
      <c r="G1632" s="739"/>
    </row>
    <row r="1633" spans="4:7" ht="12">
      <c r="D1633" s="739"/>
      <c r="E1633" s="1024"/>
      <c r="F1633" s="739"/>
      <c r="G1633" s="739"/>
    </row>
    <row r="1634" spans="4:7" ht="12">
      <c r="D1634" s="739"/>
      <c r="E1634" s="1024"/>
      <c r="F1634" s="739"/>
      <c r="G1634" s="739"/>
    </row>
    <row r="1635" spans="4:7" ht="12">
      <c r="D1635" s="739"/>
      <c r="E1635" s="1024"/>
      <c r="F1635" s="739"/>
      <c r="G1635" s="739"/>
    </row>
    <row r="1636" spans="4:7" ht="12">
      <c r="D1636" s="739"/>
      <c r="E1636" s="1024"/>
      <c r="F1636" s="739"/>
      <c r="G1636" s="739"/>
    </row>
    <row r="1637" spans="4:7" ht="12">
      <c r="D1637" s="739"/>
      <c r="E1637" s="1024"/>
      <c r="F1637" s="739"/>
      <c r="G1637" s="739"/>
    </row>
    <row r="1638" spans="4:7" ht="12">
      <c r="D1638" s="739"/>
      <c r="E1638" s="1024"/>
      <c r="F1638" s="739"/>
      <c r="G1638" s="739"/>
    </row>
    <row r="1639" spans="4:7" ht="12">
      <c r="D1639" s="739"/>
      <c r="E1639" s="1024"/>
      <c r="F1639" s="739"/>
      <c r="G1639" s="739"/>
    </row>
    <row r="1640" spans="4:7" ht="12">
      <c r="D1640" s="739"/>
      <c r="E1640" s="1024"/>
      <c r="F1640" s="739"/>
      <c r="G1640" s="739"/>
    </row>
    <row r="1641" spans="4:7" ht="12">
      <c r="D1641" s="739"/>
      <c r="E1641" s="1024"/>
      <c r="F1641" s="739"/>
      <c r="G1641" s="739"/>
    </row>
    <row r="1642" spans="4:7" ht="12">
      <c r="D1642" s="739"/>
      <c r="E1642" s="1024"/>
      <c r="F1642" s="739"/>
      <c r="G1642" s="739"/>
    </row>
    <row r="1643" spans="4:7" ht="12">
      <c r="D1643" s="739"/>
      <c r="E1643" s="1024"/>
      <c r="F1643" s="739"/>
      <c r="G1643" s="739"/>
    </row>
    <row r="1644" spans="4:7" ht="12">
      <c r="D1644" s="739"/>
      <c r="E1644" s="1024"/>
      <c r="F1644" s="739"/>
      <c r="G1644" s="739"/>
    </row>
    <row r="1645" spans="4:7" ht="12">
      <c r="D1645" s="739"/>
      <c r="E1645" s="1024"/>
      <c r="F1645" s="739"/>
      <c r="G1645" s="739"/>
    </row>
    <row r="1646" spans="4:7" ht="12">
      <c r="D1646" s="739"/>
      <c r="E1646" s="1024"/>
      <c r="F1646" s="739"/>
      <c r="G1646" s="739"/>
    </row>
    <row r="1647" spans="4:7" ht="12">
      <c r="D1647" s="739"/>
      <c r="E1647" s="1024"/>
      <c r="F1647" s="739"/>
      <c r="G1647" s="739"/>
    </row>
    <row r="1648" spans="4:7" ht="12">
      <c r="D1648" s="739"/>
      <c r="E1648" s="1024"/>
      <c r="F1648" s="739"/>
      <c r="G1648" s="739"/>
    </row>
    <row r="1649" spans="4:7" ht="12">
      <c r="D1649" s="739"/>
      <c r="E1649" s="1024"/>
      <c r="F1649" s="739"/>
      <c r="G1649" s="739"/>
    </row>
    <row r="1650" spans="4:7" ht="12">
      <c r="D1650" s="739"/>
      <c r="E1650" s="1024"/>
      <c r="F1650" s="739"/>
      <c r="G1650" s="739"/>
    </row>
    <row r="1651" spans="4:7" ht="12">
      <c r="D1651" s="739"/>
      <c r="E1651" s="1024"/>
      <c r="F1651" s="739"/>
      <c r="G1651" s="739"/>
    </row>
    <row r="1652" spans="4:7" ht="12">
      <c r="D1652" s="739"/>
      <c r="E1652" s="1024"/>
      <c r="F1652" s="739"/>
      <c r="G1652" s="739"/>
    </row>
    <row r="1653" spans="4:7" ht="12">
      <c r="D1653" s="739"/>
      <c r="E1653" s="1024"/>
      <c r="F1653" s="739"/>
      <c r="G1653" s="739"/>
    </row>
    <row r="1654" spans="4:7" ht="12">
      <c r="D1654" s="739"/>
      <c r="E1654" s="1024"/>
      <c r="F1654" s="739"/>
      <c r="G1654" s="739"/>
    </row>
    <row r="1655" spans="4:7" ht="12">
      <c r="D1655" s="739"/>
      <c r="E1655" s="1024"/>
      <c r="F1655" s="739"/>
      <c r="G1655" s="739"/>
    </row>
    <row r="1656" spans="4:7" ht="12">
      <c r="D1656" s="739"/>
      <c r="E1656" s="1024"/>
      <c r="F1656" s="739"/>
      <c r="G1656" s="739"/>
    </row>
    <row r="1657" spans="4:7" ht="12">
      <c r="D1657" s="739"/>
      <c r="E1657" s="1024"/>
      <c r="F1657" s="739"/>
      <c r="G1657" s="739"/>
    </row>
    <row r="1658" spans="4:7" ht="12">
      <c r="D1658" s="739"/>
      <c r="E1658" s="1024"/>
      <c r="F1658" s="739"/>
      <c r="G1658" s="739"/>
    </row>
    <row r="1659" spans="4:7" ht="12">
      <c r="D1659" s="739"/>
      <c r="E1659" s="1024"/>
      <c r="F1659" s="739"/>
      <c r="G1659" s="739"/>
    </row>
    <row r="1660" spans="4:7" ht="12">
      <c r="D1660" s="739"/>
      <c r="E1660" s="1024"/>
      <c r="F1660" s="739"/>
      <c r="G1660" s="739"/>
    </row>
    <row r="1661" spans="4:7" ht="12">
      <c r="D1661" s="739"/>
      <c r="E1661" s="1024"/>
      <c r="F1661" s="739"/>
      <c r="G1661" s="739"/>
    </row>
    <row r="1662" spans="4:7" ht="12">
      <c r="D1662" s="739"/>
      <c r="E1662" s="1024"/>
      <c r="F1662" s="739"/>
      <c r="G1662" s="739"/>
    </row>
    <row r="1663" spans="4:7" ht="12">
      <c r="D1663" s="739"/>
      <c r="E1663" s="1024"/>
      <c r="F1663" s="739"/>
      <c r="G1663" s="739"/>
    </row>
    <row r="1664" spans="4:7" ht="12">
      <c r="D1664" s="739"/>
      <c r="E1664" s="1024"/>
      <c r="F1664" s="739"/>
      <c r="G1664" s="739"/>
    </row>
    <row r="1665" spans="4:7" ht="12">
      <c r="D1665" s="739"/>
      <c r="E1665" s="1024"/>
      <c r="F1665" s="739"/>
      <c r="G1665" s="739"/>
    </row>
    <row r="1666" spans="4:7" ht="12">
      <c r="D1666" s="739"/>
      <c r="E1666" s="1024"/>
      <c r="F1666" s="739"/>
      <c r="G1666" s="739"/>
    </row>
    <row r="1667" spans="4:7" ht="12">
      <c r="D1667" s="739"/>
      <c r="E1667" s="1024"/>
      <c r="F1667" s="739"/>
      <c r="G1667" s="739"/>
    </row>
    <row r="1668" spans="4:7" ht="12">
      <c r="D1668" s="739"/>
      <c r="E1668" s="1024"/>
      <c r="F1668" s="739"/>
      <c r="G1668" s="739"/>
    </row>
    <row r="1669" spans="4:7" ht="12">
      <c r="D1669" s="739"/>
      <c r="E1669" s="1024"/>
      <c r="F1669" s="739"/>
      <c r="G1669" s="739"/>
    </row>
    <row r="1670" spans="4:7" ht="12">
      <c r="D1670" s="739"/>
      <c r="E1670" s="1024"/>
      <c r="F1670" s="739"/>
      <c r="G1670" s="739"/>
    </row>
    <row r="1671" spans="4:7" ht="12">
      <c r="D1671" s="739"/>
      <c r="E1671" s="1024"/>
      <c r="F1671" s="739"/>
      <c r="G1671" s="739"/>
    </row>
    <row r="1672" spans="4:7" ht="12">
      <c r="D1672" s="739"/>
      <c r="E1672" s="1024"/>
      <c r="F1672" s="739"/>
      <c r="G1672" s="739"/>
    </row>
    <row r="1673" spans="4:7" ht="12">
      <c r="D1673" s="739"/>
      <c r="E1673" s="1024"/>
      <c r="F1673" s="739"/>
      <c r="G1673" s="739"/>
    </row>
    <row r="1674" spans="4:7" ht="12">
      <c r="D1674" s="739"/>
      <c r="E1674" s="1024"/>
      <c r="F1674" s="739"/>
      <c r="G1674" s="739"/>
    </row>
    <row r="1675" spans="4:7" ht="12">
      <c r="D1675" s="739"/>
      <c r="E1675" s="1024"/>
      <c r="F1675" s="739"/>
      <c r="G1675" s="739"/>
    </row>
    <row r="1676" spans="4:7" ht="12">
      <c r="D1676" s="739"/>
      <c r="E1676" s="1024"/>
      <c r="F1676" s="739"/>
      <c r="G1676" s="739"/>
    </row>
    <row r="1677" spans="4:7" ht="12">
      <c r="D1677" s="739"/>
      <c r="E1677" s="1024"/>
      <c r="F1677" s="739"/>
      <c r="G1677" s="739"/>
    </row>
    <row r="1678" spans="4:7" ht="12">
      <c r="D1678" s="739"/>
      <c r="E1678" s="1024"/>
      <c r="F1678" s="739"/>
      <c r="G1678" s="739"/>
    </row>
    <row r="1679" spans="4:7" ht="12">
      <c r="D1679" s="739"/>
      <c r="E1679" s="1024"/>
      <c r="F1679" s="739"/>
      <c r="G1679" s="739"/>
    </row>
    <row r="1680" spans="4:7" ht="12">
      <c r="D1680" s="739"/>
      <c r="E1680" s="1024"/>
      <c r="F1680" s="739"/>
      <c r="G1680" s="739"/>
    </row>
    <row r="1681" spans="4:7" ht="12">
      <c r="D1681" s="739"/>
      <c r="E1681" s="1024"/>
      <c r="F1681" s="739"/>
      <c r="G1681" s="739"/>
    </row>
    <row r="1682" spans="4:7" ht="12">
      <c r="D1682" s="739"/>
      <c r="E1682" s="1024"/>
      <c r="F1682" s="739"/>
      <c r="G1682" s="739"/>
    </row>
    <row r="1683" spans="4:7" ht="12">
      <c r="D1683" s="739"/>
      <c r="E1683" s="1024"/>
      <c r="F1683" s="739"/>
      <c r="G1683" s="739"/>
    </row>
    <row r="1684" spans="4:7" ht="12">
      <c r="D1684" s="739"/>
      <c r="E1684" s="1024"/>
      <c r="F1684" s="739"/>
      <c r="G1684" s="739"/>
    </row>
    <row r="1685" spans="4:7" ht="12">
      <c r="D1685" s="739"/>
      <c r="E1685" s="1024"/>
      <c r="F1685" s="739"/>
      <c r="G1685" s="739"/>
    </row>
    <row r="1686" spans="4:7" ht="12">
      <c r="D1686" s="739"/>
      <c r="E1686" s="1024"/>
      <c r="F1686" s="739"/>
      <c r="G1686" s="739"/>
    </row>
    <row r="1687" spans="4:7" ht="12">
      <c r="D1687" s="739"/>
      <c r="E1687" s="1024"/>
      <c r="F1687" s="739"/>
      <c r="G1687" s="739"/>
    </row>
    <row r="1688" spans="4:7" ht="12">
      <c r="D1688" s="739"/>
      <c r="E1688" s="1024"/>
      <c r="F1688" s="739"/>
      <c r="G1688" s="739"/>
    </row>
    <row r="1689" spans="4:7" ht="12">
      <c r="D1689" s="739"/>
      <c r="E1689" s="1024"/>
      <c r="F1689" s="739"/>
      <c r="G1689" s="739"/>
    </row>
    <row r="1690" spans="4:7" ht="12">
      <c r="D1690" s="739"/>
      <c r="E1690" s="1024"/>
      <c r="F1690" s="739"/>
      <c r="G1690" s="739"/>
    </row>
    <row r="1691" spans="4:7" ht="12">
      <c r="D1691" s="739"/>
      <c r="E1691" s="1024"/>
      <c r="F1691" s="739"/>
      <c r="G1691" s="739"/>
    </row>
    <row r="1692" spans="4:7" ht="12">
      <c r="D1692" s="739"/>
      <c r="E1692" s="1024"/>
      <c r="F1692" s="739"/>
      <c r="G1692" s="739"/>
    </row>
    <row r="1693" spans="4:7" ht="12">
      <c r="D1693" s="739"/>
      <c r="E1693" s="1024"/>
      <c r="F1693" s="739"/>
      <c r="G1693" s="739"/>
    </row>
    <row r="1694" spans="4:7" ht="12">
      <c r="D1694" s="739"/>
      <c r="E1694" s="1024"/>
      <c r="F1694" s="739"/>
      <c r="G1694" s="739"/>
    </row>
    <row r="1695" spans="4:7" ht="12">
      <c r="D1695" s="739"/>
      <c r="E1695" s="1024"/>
      <c r="F1695" s="739"/>
      <c r="G1695" s="739"/>
    </row>
    <row r="1696" spans="4:7" ht="12">
      <c r="D1696" s="739"/>
      <c r="E1696" s="1024"/>
      <c r="F1696" s="739"/>
      <c r="G1696" s="739"/>
    </row>
    <row r="1697" spans="4:7" ht="12">
      <c r="D1697" s="739"/>
      <c r="E1697" s="1024"/>
      <c r="F1697" s="739"/>
      <c r="G1697" s="739"/>
    </row>
    <row r="1698" spans="4:7" ht="12">
      <c r="D1698" s="739"/>
      <c r="E1698" s="1024"/>
      <c r="F1698" s="739"/>
      <c r="G1698" s="739"/>
    </row>
    <row r="1699" spans="4:7" ht="12">
      <c r="D1699" s="739"/>
      <c r="E1699" s="1024"/>
      <c r="F1699" s="739"/>
      <c r="G1699" s="739"/>
    </row>
    <row r="1700" spans="4:7" ht="12">
      <c r="D1700" s="739"/>
      <c r="E1700" s="1024"/>
      <c r="F1700" s="739"/>
      <c r="G1700" s="739"/>
    </row>
    <row r="1701" spans="4:7" ht="12">
      <c r="D1701" s="739"/>
      <c r="E1701" s="1024"/>
      <c r="F1701" s="739"/>
      <c r="G1701" s="739"/>
    </row>
    <row r="1702" spans="4:7" ht="12">
      <c r="D1702" s="739"/>
      <c r="E1702" s="1024"/>
      <c r="F1702" s="739"/>
      <c r="G1702" s="739"/>
    </row>
    <row r="1703" spans="4:7" ht="12">
      <c r="D1703" s="739"/>
      <c r="E1703" s="1024"/>
      <c r="F1703" s="739"/>
      <c r="G1703" s="739"/>
    </row>
    <row r="1704" spans="4:7" ht="12">
      <c r="D1704" s="739"/>
      <c r="E1704" s="1024"/>
      <c r="F1704" s="739"/>
      <c r="G1704" s="739"/>
    </row>
    <row r="1705" spans="4:7" ht="12">
      <c r="D1705" s="739"/>
      <c r="E1705" s="1024"/>
      <c r="F1705" s="739"/>
      <c r="G1705" s="739"/>
    </row>
    <row r="1706" spans="4:7" ht="12">
      <c r="D1706" s="739"/>
      <c r="E1706" s="1024"/>
      <c r="F1706" s="739"/>
      <c r="G1706" s="739"/>
    </row>
    <row r="1707" spans="4:7" ht="12">
      <c r="D1707" s="739"/>
      <c r="E1707" s="1024"/>
      <c r="F1707" s="739"/>
      <c r="G1707" s="739"/>
    </row>
    <row r="1708" spans="4:7" ht="12">
      <c r="D1708" s="739"/>
      <c r="E1708" s="1024"/>
      <c r="F1708" s="739"/>
      <c r="G1708" s="739"/>
    </row>
    <row r="1709" spans="4:7" ht="12">
      <c r="D1709" s="739"/>
      <c r="E1709" s="1024"/>
      <c r="F1709" s="739"/>
      <c r="G1709" s="739"/>
    </row>
    <row r="1710" spans="4:7" ht="12">
      <c r="D1710" s="739"/>
      <c r="E1710" s="1024"/>
      <c r="F1710" s="739"/>
      <c r="G1710" s="739"/>
    </row>
    <row r="1711" spans="4:7" ht="12">
      <c r="D1711" s="739"/>
      <c r="E1711" s="1024"/>
      <c r="F1711" s="739"/>
      <c r="G1711" s="739"/>
    </row>
    <row r="1712" spans="4:7" ht="12">
      <c r="D1712" s="739"/>
      <c r="E1712" s="1024"/>
      <c r="F1712" s="739"/>
      <c r="G1712" s="739"/>
    </row>
    <row r="1713" spans="4:7" ht="12">
      <c r="D1713" s="739"/>
      <c r="E1713" s="1024"/>
      <c r="F1713" s="739"/>
      <c r="G1713" s="739"/>
    </row>
    <row r="1714" spans="4:7" ht="12">
      <c r="D1714" s="739"/>
      <c r="E1714" s="1024"/>
      <c r="F1714" s="739"/>
      <c r="G1714" s="739"/>
    </row>
    <row r="1715" spans="4:7" ht="12">
      <c r="D1715" s="739"/>
      <c r="E1715" s="1024"/>
      <c r="F1715" s="739"/>
      <c r="G1715" s="739"/>
    </row>
    <row r="1716" spans="4:7" ht="12">
      <c r="D1716" s="739"/>
      <c r="E1716" s="1024"/>
      <c r="F1716" s="739"/>
      <c r="G1716" s="739"/>
    </row>
    <row r="1717" spans="4:7" ht="12">
      <c r="D1717" s="739"/>
      <c r="E1717" s="1024"/>
      <c r="F1717" s="739"/>
      <c r="G1717" s="739"/>
    </row>
    <row r="1718" spans="4:7" ht="12">
      <c r="D1718" s="739"/>
      <c r="E1718" s="1024"/>
      <c r="F1718" s="739"/>
      <c r="G1718" s="739"/>
    </row>
    <row r="1719" spans="4:7" ht="12">
      <c r="D1719" s="739"/>
      <c r="E1719" s="1024"/>
      <c r="F1719" s="739"/>
      <c r="G1719" s="739"/>
    </row>
    <row r="1720" spans="4:7" ht="12">
      <c r="D1720" s="739"/>
      <c r="E1720" s="1024"/>
      <c r="F1720" s="739"/>
      <c r="G1720" s="739"/>
    </row>
    <row r="1721" spans="4:7" ht="12">
      <c r="D1721" s="739"/>
      <c r="E1721" s="1024"/>
      <c r="F1721" s="739"/>
      <c r="G1721" s="739"/>
    </row>
    <row r="1722" spans="4:7" ht="12">
      <c r="D1722" s="739"/>
      <c r="E1722" s="1024"/>
      <c r="F1722" s="739"/>
      <c r="G1722" s="739"/>
    </row>
    <row r="1723" spans="4:7" ht="12">
      <c r="D1723" s="739"/>
      <c r="E1723" s="1024"/>
      <c r="F1723" s="739"/>
      <c r="G1723" s="739"/>
    </row>
    <row r="1724" spans="4:7" ht="12">
      <c r="D1724" s="739"/>
      <c r="E1724" s="1024"/>
      <c r="F1724" s="739"/>
      <c r="G1724" s="739"/>
    </row>
    <row r="1725" spans="4:7" ht="12">
      <c r="D1725" s="739"/>
      <c r="E1725" s="1024"/>
      <c r="F1725" s="739"/>
      <c r="G1725" s="739"/>
    </row>
    <row r="1726" spans="4:7" ht="12">
      <c r="D1726" s="739"/>
      <c r="E1726" s="1024"/>
      <c r="F1726" s="739"/>
      <c r="G1726" s="739"/>
    </row>
    <row r="1727" spans="4:7" ht="12">
      <c r="D1727" s="739"/>
      <c r="E1727" s="1024"/>
      <c r="F1727" s="739"/>
      <c r="G1727" s="739"/>
    </row>
    <row r="1728" spans="4:7" ht="12">
      <c r="D1728" s="739"/>
      <c r="E1728" s="1024"/>
      <c r="F1728" s="739"/>
      <c r="G1728" s="739"/>
    </row>
    <row r="1729" spans="4:7" ht="12">
      <c r="D1729" s="739"/>
      <c r="E1729" s="1024"/>
      <c r="F1729" s="739"/>
      <c r="G1729" s="739"/>
    </row>
    <row r="1730" spans="4:7" ht="12">
      <c r="D1730" s="739"/>
      <c r="E1730" s="1024"/>
      <c r="F1730" s="739"/>
      <c r="G1730" s="739"/>
    </row>
    <row r="1731" spans="4:7" ht="12">
      <c r="D1731" s="739"/>
      <c r="E1731" s="1024"/>
      <c r="F1731" s="739"/>
      <c r="G1731" s="739"/>
    </row>
    <row r="1732" spans="4:7" ht="12">
      <c r="D1732" s="739"/>
      <c r="E1732" s="1024"/>
      <c r="F1732" s="739"/>
      <c r="G1732" s="739"/>
    </row>
    <row r="1733" spans="4:7" ht="12">
      <c r="D1733" s="739"/>
      <c r="E1733" s="1024"/>
      <c r="F1733" s="739"/>
      <c r="G1733" s="739"/>
    </row>
    <row r="1734" spans="4:7" ht="12">
      <c r="D1734" s="739"/>
      <c r="E1734" s="1024"/>
      <c r="F1734" s="739"/>
      <c r="G1734" s="739"/>
    </row>
    <row r="1735" spans="4:7" ht="12">
      <c r="D1735" s="739"/>
      <c r="E1735" s="1024"/>
      <c r="F1735" s="739"/>
      <c r="G1735" s="739"/>
    </row>
    <row r="1736" spans="4:7" ht="12">
      <c r="D1736" s="739"/>
      <c r="E1736" s="1024"/>
      <c r="F1736" s="739"/>
      <c r="G1736" s="739"/>
    </row>
    <row r="1737" spans="4:7" ht="12">
      <c r="D1737" s="739"/>
      <c r="E1737" s="1024"/>
      <c r="F1737" s="739"/>
      <c r="G1737" s="739"/>
    </row>
    <row r="1738" spans="4:7" ht="12">
      <c r="D1738" s="739"/>
      <c r="E1738" s="1024"/>
      <c r="F1738" s="739"/>
      <c r="G1738" s="739"/>
    </row>
    <row r="1739" spans="4:7" ht="12">
      <c r="D1739" s="739"/>
      <c r="E1739" s="1024"/>
      <c r="F1739" s="739"/>
      <c r="G1739" s="739"/>
    </row>
    <row r="1740" spans="4:7" ht="12">
      <c r="D1740" s="739"/>
      <c r="E1740" s="1024"/>
      <c r="F1740" s="739"/>
      <c r="G1740" s="739"/>
    </row>
    <row r="1741" spans="4:7" ht="12">
      <c r="D1741" s="739"/>
      <c r="E1741" s="1024"/>
      <c r="F1741" s="739"/>
      <c r="G1741" s="739"/>
    </row>
    <row r="1742" spans="4:7" ht="12">
      <c r="D1742" s="739"/>
      <c r="E1742" s="1024"/>
      <c r="F1742" s="739"/>
      <c r="G1742" s="739"/>
    </row>
    <row r="1743" spans="4:7" ht="12">
      <c r="D1743" s="739"/>
      <c r="E1743" s="1024"/>
      <c r="F1743" s="739"/>
      <c r="G1743" s="739"/>
    </row>
    <row r="1744" spans="4:7" ht="12">
      <c r="D1744" s="739"/>
      <c r="E1744" s="1024"/>
      <c r="F1744" s="739"/>
      <c r="G1744" s="739"/>
    </row>
    <row r="1745" spans="4:7" ht="12">
      <c r="D1745" s="739"/>
      <c r="E1745" s="1024"/>
      <c r="F1745" s="739"/>
      <c r="G1745" s="739"/>
    </row>
    <row r="1746" spans="4:7" ht="12">
      <c r="D1746" s="739"/>
      <c r="E1746" s="1024"/>
      <c r="F1746" s="739"/>
      <c r="G1746" s="739"/>
    </row>
    <row r="1747" spans="4:7" ht="12">
      <c r="D1747" s="739"/>
      <c r="E1747" s="1024"/>
      <c r="F1747" s="739"/>
      <c r="G1747" s="739"/>
    </row>
    <row r="1748" spans="4:7" ht="12">
      <c r="D1748" s="739"/>
      <c r="E1748" s="1024"/>
      <c r="F1748" s="739"/>
      <c r="G1748" s="739"/>
    </row>
    <row r="1749" spans="4:7" ht="12">
      <c r="D1749" s="739"/>
      <c r="E1749" s="1024"/>
      <c r="F1749" s="739"/>
      <c r="G1749" s="739"/>
    </row>
    <row r="1750" spans="4:7" ht="12">
      <c r="D1750" s="739"/>
      <c r="E1750" s="1024"/>
      <c r="F1750" s="739"/>
      <c r="G1750" s="739"/>
    </row>
    <row r="1751" spans="4:7" ht="12">
      <c r="D1751" s="739"/>
      <c r="E1751" s="1024"/>
      <c r="F1751" s="739"/>
      <c r="G1751" s="739"/>
    </row>
    <row r="1752" spans="4:7" ht="12">
      <c r="D1752" s="739"/>
      <c r="E1752" s="1024"/>
      <c r="F1752" s="739"/>
      <c r="G1752" s="739"/>
    </row>
    <row r="1753" spans="4:7" ht="12">
      <c r="D1753" s="739"/>
      <c r="E1753" s="1024"/>
      <c r="F1753" s="739"/>
      <c r="G1753" s="739"/>
    </row>
    <row r="1754" spans="4:7" ht="12">
      <c r="D1754" s="739"/>
      <c r="E1754" s="1024"/>
      <c r="F1754" s="739"/>
      <c r="G1754" s="739"/>
    </row>
    <row r="1755" spans="4:7" ht="12">
      <c r="D1755" s="739"/>
      <c r="E1755" s="1024"/>
      <c r="F1755" s="739"/>
      <c r="G1755" s="739"/>
    </row>
    <row r="1756" spans="4:7" ht="12">
      <c r="D1756" s="739"/>
      <c r="E1756" s="1024"/>
      <c r="F1756" s="739"/>
      <c r="G1756" s="739"/>
    </row>
    <row r="1757" spans="4:7" ht="12">
      <c r="D1757" s="739"/>
      <c r="E1757" s="1024"/>
      <c r="F1757" s="739"/>
      <c r="G1757" s="739"/>
    </row>
    <row r="1758" spans="4:7" ht="12">
      <c r="D1758" s="739"/>
      <c r="E1758" s="1024"/>
      <c r="F1758" s="739"/>
      <c r="G1758" s="739"/>
    </row>
    <row r="1759" spans="4:7" ht="12">
      <c r="D1759" s="739"/>
      <c r="E1759" s="1024"/>
      <c r="F1759" s="739"/>
      <c r="G1759" s="739"/>
    </row>
    <row r="1760" spans="4:7" ht="12">
      <c r="D1760" s="739"/>
      <c r="E1760" s="1024"/>
      <c r="F1760" s="739"/>
      <c r="G1760" s="739"/>
    </row>
    <row r="1761" spans="4:7" ht="12">
      <c r="D1761" s="739"/>
      <c r="E1761" s="1024"/>
      <c r="F1761" s="739"/>
      <c r="G1761" s="739"/>
    </row>
    <row r="1762" spans="4:7" ht="12">
      <c r="D1762" s="739"/>
      <c r="E1762" s="1024"/>
      <c r="F1762" s="739"/>
      <c r="G1762" s="739"/>
    </row>
    <row r="1763" spans="4:7" ht="12">
      <c r="D1763" s="739"/>
      <c r="E1763" s="1024"/>
      <c r="F1763" s="739"/>
      <c r="G1763" s="739"/>
    </row>
    <row r="1764" spans="4:7" ht="12">
      <c r="D1764" s="739"/>
      <c r="E1764" s="1024"/>
      <c r="F1764" s="739"/>
      <c r="G1764" s="739"/>
    </row>
    <row r="1765" spans="4:7" ht="12">
      <c r="D1765" s="739"/>
      <c r="E1765" s="1024"/>
      <c r="F1765" s="739"/>
      <c r="G1765" s="739"/>
    </row>
    <row r="1766" spans="4:7" ht="12">
      <c r="D1766" s="739"/>
      <c r="E1766" s="1024"/>
      <c r="F1766" s="739"/>
      <c r="G1766" s="739"/>
    </row>
    <row r="1767" spans="4:7" ht="12">
      <c r="D1767" s="739"/>
      <c r="E1767" s="1024"/>
      <c r="F1767" s="739"/>
      <c r="G1767" s="739"/>
    </row>
    <row r="1768" spans="4:7" ht="12">
      <c r="D1768" s="739"/>
      <c r="E1768" s="1024"/>
      <c r="F1768" s="739"/>
      <c r="G1768" s="739"/>
    </row>
    <row r="1769" spans="4:7" ht="12">
      <c r="D1769" s="739"/>
      <c r="E1769" s="1024"/>
      <c r="F1769" s="739"/>
      <c r="G1769" s="739"/>
    </row>
    <row r="1770" spans="4:7" ht="12">
      <c r="D1770" s="739"/>
      <c r="E1770" s="1024"/>
      <c r="F1770" s="739"/>
      <c r="G1770" s="739"/>
    </row>
    <row r="1771" spans="4:7" ht="12">
      <c r="D1771" s="739"/>
      <c r="E1771" s="1024"/>
      <c r="F1771" s="739"/>
      <c r="G1771" s="739"/>
    </row>
    <row r="1772" spans="4:7" ht="12">
      <c r="D1772" s="739"/>
      <c r="E1772" s="1024"/>
      <c r="F1772" s="739"/>
      <c r="G1772" s="739"/>
    </row>
    <row r="1773" spans="4:7" ht="12">
      <c r="D1773" s="739"/>
      <c r="E1773" s="1024"/>
      <c r="F1773" s="739"/>
      <c r="G1773" s="739"/>
    </row>
    <row r="1774" spans="4:7" ht="12">
      <c r="D1774" s="739"/>
      <c r="E1774" s="1024"/>
      <c r="F1774" s="739"/>
      <c r="G1774" s="739"/>
    </row>
    <row r="1775" spans="4:7" ht="12">
      <c r="D1775" s="739"/>
      <c r="E1775" s="1024"/>
      <c r="F1775" s="739"/>
      <c r="G1775" s="739"/>
    </row>
    <row r="1776" spans="4:7" ht="12">
      <c r="D1776" s="739"/>
      <c r="E1776" s="1024"/>
      <c r="F1776" s="739"/>
      <c r="G1776" s="739"/>
    </row>
    <row r="1777" spans="4:7" ht="12">
      <c r="D1777" s="739"/>
      <c r="E1777" s="1024"/>
      <c r="F1777" s="739"/>
      <c r="G1777" s="739"/>
    </row>
    <row r="1778" spans="4:7" ht="12">
      <c r="D1778" s="739"/>
      <c r="E1778" s="1024"/>
      <c r="F1778" s="739"/>
      <c r="G1778" s="739"/>
    </row>
    <row r="1779" spans="4:7" ht="12">
      <c r="D1779" s="739"/>
      <c r="E1779" s="1024"/>
      <c r="F1779" s="739"/>
      <c r="G1779" s="739"/>
    </row>
    <row r="1780" spans="4:7" ht="12">
      <c r="D1780" s="739"/>
      <c r="E1780" s="1024"/>
      <c r="F1780" s="739"/>
      <c r="G1780" s="739"/>
    </row>
    <row r="1781" spans="4:7" ht="12">
      <c r="D1781" s="739"/>
      <c r="E1781" s="1024"/>
      <c r="F1781" s="739"/>
      <c r="G1781" s="739"/>
    </row>
    <row r="1782" spans="4:7" ht="12">
      <c r="D1782" s="739"/>
      <c r="E1782" s="1024"/>
      <c r="F1782" s="739"/>
      <c r="G1782" s="739"/>
    </row>
    <row r="1783" spans="4:7" ht="12">
      <c r="D1783" s="739"/>
      <c r="E1783" s="1024"/>
      <c r="F1783" s="739"/>
      <c r="G1783" s="739"/>
    </row>
    <row r="1784" spans="4:7" ht="12">
      <c r="D1784" s="739"/>
      <c r="E1784" s="1024"/>
      <c r="F1784" s="739"/>
      <c r="G1784" s="739"/>
    </row>
    <row r="1785" spans="4:7" ht="12">
      <c r="D1785" s="739"/>
      <c r="E1785" s="1024"/>
      <c r="F1785" s="739"/>
      <c r="G1785" s="739"/>
    </row>
    <row r="1786" spans="4:7" ht="12">
      <c r="D1786" s="739"/>
      <c r="E1786" s="1024"/>
      <c r="F1786" s="739"/>
      <c r="G1786" s="739"/>
    </row>
    <row r="1787" spans="4:7" ht="12">
      <c r="D1787" s="739"/>
      <c r="E1787" s="1024"/>
      <c r="F1787" s="739"/>
      <c r="G1787" s="739"/>
    </row>
    <row r="1788" spans="4:7" ht="12">
      <c r="D1788" s="739"/>
      <c r="E1788" s="1024"/>
      <c r="F1788" s="739"/>
      <c r="G1788" s="739"/>
    </row>
    <row r="1789" spans="4:7" ht="12">
      <c r="D1789" s="739"/>
      <c r="E1789" s="1024"/>
      <c r="F1789" s="739"/>
      <c r="G1789" s="739"/>
    </row>
    <row r="1790" spans="4:7" ht="12">
      <c r="D1790" s="739"/>
      <c r="E1790" s="1024"/>
      <c r="F1790" s="739"/>
      <c r="G1790" s="739"/>
    </row>
    <row r="1791" spans="4:7" ht="12">
      <c r="D1791" s="739"/>
      <c r="E1791" s="1024"/>
      <c r="F1791" s="739"/>
      <c r="G1791" s="739"/>
    </row>
    <row r="1792" spans="4:7" ht="12">
      <c r="D1792" s="739"/>
      <c r="E1792" s="1024"/>
      <c r="F1792" s="739"/>
      <c r="G1792" s="739"/>
    </row>
    <row r="1793" spans="4:7" ht="12">
      <c r="D1793" s="739"/>
      <c r="E1793" s="1024"/>
      <c r="F1793" s="739"/>
      <c r="G1793" s="739"/>
    </row>
    <row r="1794" spans="4:7" ht="12">
      <c r="D1794" s="739"/>
      <c r="E1794" s="1024"/>
      <c r="F1794" s="739"/>
      <c r="G1794" s="739"/>
    </row>
    <row r="1795" spans="4:7" ht="12">
      <c r="D1795" s="739"/>
      <c r="E1795" s="1024"/>
      <c r="F1795" s="739"/>
      <c r="G1795" s="739"/>
    </row>
    <row r="1796" spans="4:7" ht="12">
      <c r="D1796" s="739"/>
      <c r="E1796" s="1024"/>
      <c r="F1796" s="739"/>
      <c r="G1796" s="739"/>
    </row>
    <row r="1797" spans="4:7" ht="12">
      <c r="D1797" s="739"/>
      <c r="E1797" s="1024"/>
      <c r="F1797" s="739"/>
      <c r="G1797" s="739"/>
    </row>
    <row r="1798" spans="4:7" ht="12">
      <c r="D1798" s="739"/>
      <c r="E1798" s="1024"/>
      <c r="F1798" s="739"/>
      <c r="G1798" s="739"/>
    </row>
    <row r="1799" spans="4:7" ht="12">
      <c r="D1799" s="739"/>
      <c r="E1799" s="1024"/>
      <c r="F1799" s="739"/>
      <c r="G1799" s="739"/>
    </row>
    <row r="1800" spans="4:7" ht="12">
      <c r="D1800" s="739"/>
      <c r="E1800" s="1024"/>
      <c r="F1800" s="739"/>
      <c r="G1800" s="739"/>
    </row>
    <row r="1801" spans="4:7" ht="12">
      <c r="D1801" s="739"/>
      <c r="E1801" s="1024"/>
      <c r="F1801" s="739"/>
      <c r="G1801" s="739"/>
    </row>
    <row r="1802" spans="4:7" ht="12">
      <c r="D1802" s="739"/>
      <c r="E1802" s="1024"/>
      <c r="F1802" s="739"/>
      <c r="G1802" s="739"/>
    </row>
    <row r="1803" spans="4:7" ht="12">
      <c r="D1803" s="739"/>
      <c r="E1803" s="1024"/>
      <c r="F1803" s="739"/>
      <c r="G1803" s="739"/>
    </row>
    <row r="1804" spans="4:7" ht="12">
      <c r="D1804" s="739"/>
      <c r="E1804" s="1024"/>
      <c r="F1804" s="739"/>
      <c r="G1804" s="739"/>
    </row>
    <row r="1805" spans="4:7" ht="12">
      <c r="D1805" s="739"/>
      <c r="E1805" s="1024"/>
      <c r="F1805" s="739"/>
      <c r="G1805" s="739"/>
    </row>
    <row r="1806" spans="4:7" ht="12">
      <c r="D1806" s="739"/>
      <c r="E1806" s="1024"/>
      <c r="F1806" s="739"/>
      <c r="G1806" s="739"/>
    </row>
    <row r="1807" spans="4:7" ht="12">
      <c r="D1807" s="739"/>
      <c r="E1807" s="1024"/>
      <c r="F1807" s="739"/>
      <c r="G1807" s="739"/>
    </row>
    <row r="1808" spans="4:7" ht="12">
      <c r="D1808" s="739"/>
      <c r="E1808" s="1024"/>
      <c r="F1808" s="739"/>
      <c r="G1808" s="739"/>
    </row>
    <row r="1809" spans="4:7" ht="12">
      <c r="D1809" s="739"/>
      <c r="E1809" s="1024"/>
      <c r="F1809" s="739"/>
      <c r="G1809" s="739"/>
    </row>
    <row r="1810" spans="4:7" ht="12">
      <c r="D1810" s="739"/>
      <c r="E1810" s="1024"/>
      <c r="F1810" s="739"/>
      <c r="G1810" s="739"/>
    </row>
    <row r="1811" spans="4:7" ht="12">
      <c r="D1811" s="739"/>
      <c r="E1811" s="1024"/>
      <c r="F1811" s="739"/>
      <c r="G1811" s="739"/>
    </row>
    <row r="1812" spans="4:7" ht="12">
      <c r="D1812" s="739"/>
      <c r="E1812" s="1024"/>
      <c r="F1812" s="739"/>
      <c r="G1812" s="739"/>
    </row>
    <row r="1813" spans="4:7" ht="12">
      <c r="D1813" s="739"/>
      <c r="E1813" s="1024"/>
      <c r="F1813" s="739"/>
      <c r="G1813" s="739"/>
    </row>
    <row r="1814" spans="4:7" ht="12">
      <c r="D1814" s="739"/>
      <c r="E1814" s="1024"/>
      <c r="F1814" s="739"/>
      <c r="G1814" s="739"/>
    </row>
    <row r="1815" spans="4:7" ht="12">
      <c r="D1815" s="739"/>
      <c r="E1815" s="1024"/>
      <c r="F1815" s="739"/>
      <c r="G1815" s="739"/>
    </row>
    <row r="1816" spans="4:7" ht="12">
      <c r="D1816" s="739"/>
      <c r="E1816" s="1024"/>
      <c r="F1816" s="739"/>
      <c r="G1816" s="739"/>
    </row>
    <row r="1817" spans="4:7" ht="12">
      <c r="D1817" s="739"/>
      <c r="E1817" s="1024"/>
      <c r="F1817" s="739"/>
      <c r="G1817" s="739"/>
    </row>
    <row r="1818" spans="4:7" ht="12">
      <c r="D1818" s="739"/>
      <c r="E1818" s="1024"/>
      <c r="F1818" s="739"/>
      <c r="G1818" s="739"/>
    </row>
    <row r="1819" spans="4:7" ht="12">
      <c r="D1819" s="739"/>
      <c r="E1819" s="1024"/>
      <c r="F1819" s="739"/>
      <c r="G1819" s="739"/>
    </row>
    <row r="1820" spans="4:7" ht="12">
      <c r="D1820" s="739"/>
      <c r="E1820" s="1024"/>
      <c r="F1820" s="739"/>
      <c r="G1820" s="739"/>
    </row>
    <row r="1821" spans="4:7" ht="12">
      <c r="D1821" s="739"/>
      <c r="E1821" s="1024"/>
      <c r="F1821" s="739"/>
      <c r="G1821" s="739"/>
    </row>
    <row r="1822" spans="4:7" ht="12">
      <c r="D1822" s="739"/>
      <c r="E1822" s="1024"/>
      <c r="F1822" s="739"/>
      <c r="G1822" s="739"/>
    </row>
    <row r="1823" spans="4:7" ht="12">
      <c r="D1823" s="739"/>
      <c r="E1823" s="1024"/>
      <c r="F1823" s="739"/>
      <c r="G1823" s="739"/>
    </row>
    <row r="1824" spans="4:7" ht="12">
      <c r="D1824" s="739"/>
      <c r="E1824" s="1024"/>
      <c r="F1824" s="739"/>
      <c r="G1824" s="739"/>
    </row>
    <row r="1825" spans="4:7" ht="12">
      <c r="D1825" s="739"/>
      <c r="E1825" s="1024"/>
      <c r="F1825" s="739"/>
      <c r="G1825" s="739"/>
    </row>
    <row r="1826" spans="4:7" ht="12">
      <c r="D1826" s="739"/>
      <c r="E1826" s="1024"/>
      <c r="F1826" s="739"/>
      <c r="G1826" s="739"/>
    </row>
    <row r="1827" spans="4:7" ht="12">
      <c r="D1827" s="739"/>
      <c r="E1827" s="1024"/>
      <c r="F1827" s="739"/>
      <c r="G1827" s="739"/>
    </row>
    <row r="1828" spans="4:7" ht="12">
      <c r="D1828" s="739"/>
      <c r="E1828" s="1024"/>
      <c r="F1828" s="739"/>
      <c r="G1828" s="739"/>
    </row>
    <row r="1829" spans="4:7" ht="12">
      <c r="D1829" s="739"/>
      <c r="E1829" s="1024"/>
      <c r="F1829" s="739"/>
      <c r="G1829" s="739"/>
    </row>
    <row r="1830" spans="4:7" ht="12">
      <c r="D1830" s="739"/>
      <c r="E1830" s="1024"/>
      <c r="F1830" s="739"/>
      <c r="G1830" s="739"/>
    </row>
    <row r="1831" spans="4:7" ht="12">
      <c r="D1831" s="739"/>
      <c r="E1831" s="1024"/>
      <c r="F1831" s="739"/>
      <c r="G1831" s="739"/>
    </row>
    <row r="1832" spans="4:7" ht="12">
      <c r="D1832" s="739"/>
      <c r="E1832" s="1024"/>
      <c r="F1832" s="739"/>
      <c r="G1832" s="739"/>
    </row>
    <row r="1833" spans="4:7" ht="12">
      <c r="D1833" s="739"/>
      <c r="E1833" s="1024"/>
      <c r="F1833" s="739"/>
      <c r="G1833" s="739"/>
    </row>
    <row r="1834" spans="4:7" ht="12">
      <c r="D1834" s="739"/>
      <c r="E1834" s="1024"/>
      <c r="F1834" s="739"/>
      <c r="G1834" s="739"/>
    </row>
    <row r="1835" spans="4:7" ht="12">
      <c r="D1835" s="739"/>
      <c r="E1835" s="1024"/>
      <c r="F1835" s="739"/>
      <c r="G1835" s="739"/>
    </row>
    <row r="1836" spans="4:7" ht="12">
      <c r="D1836" s="739"/>
      <c r="E1836" s="1024"/>
      <c r="F1836" s="739"/>
      <c r="G1836" s="739"/>
    </row>
    <row r="1837" spans="4:7" ht="12">
      <c r="D1837" s="739"/>
      <c r="E1837" s="1024"/>
      <c r="F1837" s="739"/>
      <c r="G1837" s="739"/>
    </row>
    <row r="1838" spans="4:7" ht="12">
      <c r="D1838" s="739"/>
      <c r="E1838" s="1024"/>
      <c r="F1838" s="739"/>
      <c r="G1838" s="739"/>
    </row>
    <row r="1839" spans="4:7" ht="12">
      <c r="D1839" s="739"/>
      <c r="E1839" s="1024"/>
      <c r="F1839" s="739"/>
      <c r="G1839" s="739"/>
    </row>
    <row r="1840" spans="4:7" ht="12">
      <c r="D1840" s="739"/>
      <c r="E1840" s="1024"/>
      <c r="F1840" s="739"/>
      <c r="G1840" s="739"/>
    </row>
    <row r="1841" spans="4:7" ht="12">
      <c r="D1841" s="739"/>
      <c r="E1841" s="1024"/>
      <c r="F1841" s="739"/>
      <c r="G1841" s="739"/>
    </row>
    <row r="1842" spans="4:7" ht="12">
      <c r="D1842" s="739"/>
      <c r="E1842" s="1024"/>
      <c r="F1842" s="739"/>
      <c r="G1842" s="739"/>
    </row>
    <row r="1843" spans="4:7" ht="12">
      <c r="D1843" s="739"/>
      <c r="E1843" s="1024"/>
      <c r="F1843" s="739"/>
      <c r="G1843" s="739"/>
    </row>
    <row r="1844" spans="4:7" ht="12">
      <c r="D1844" s="739"/>
      <c r="E1844" s="1024"/>
      <c r="F1844" s="739"/>
      <c r="G1844" s="739"/>
    </row>
    <row r="1845" spans="4:7" ht="12">
      <c r="D1845" s="739"/>
      <c r="E1845" s="1024"/>
      <c r="F1845" s="739"/>
      <c r="G1845" s="739"/>
    </row>
    <row r="1846" spans="4:7" ht="12">
      <c r="D1846" s="739"/>
      <c r="E1846" s="1024"/>
      <c r="F1846" s="739"/>
      <c r="G1846" s="739"/>
    </row>
    <row r="1847" spans="4:7" ht="12">
      <c r="D1847" s="739"/>
      <c r="E1847" s="1024"/>
      <c r="F1847" s="739"/>
      <c r="G1847" s="739"/>
    </row>
    <row r="1848" spans="4:7" ht="12">
      <c r="D1848" s="739"/>
      <c r="E1848" s="1024"/>
      <c r="F1848" s="739"/>
      <c r="G1848" s="739"/>
    </row>
    <row r="1849" spans="4:7" ht="12">
      <c r="D1849" s="739"/>
      <c r="E1849" s="1024"/>
      <c r="F1849" s="739"/>
      <c r="G1849" s="739"/>
    </row>
    <row r="1850" spans="4:7" ht="12">
      <c r="D1850" s="739"/>
      <c r="E1850" s="1024"/>
      <c r="F1850" s="739"/>
      <c r="G1850" s="739"/>
    </row>
    <row r="1851" spans="4:7" ht="12">
      <c r="D1851" s="739"/>
      <c r="E1851" s="1024"/>
      <c r="F1851" s="739"/>
      <c r="G1851" s="739"/>
    </row>
    <row r="1852" spans="4:7" ht="12">
      <c r="D1852" s="739"/>
      <c r="E1852" s="1024"/>
      <c r="F1852" s="739"/>
      <c r="G1852" s="739"/>
    </row>
    <row r="1853" spans="4:7" ht="12">
      <c r="D1853" s="739"/>
      <c r="E1853" s="1024"/>
      <c r="F1853" s="739"/>
      <c r="G1853" s="739"/>
    </row>
    <row r="1854" spans="4:7" ht="12">
      <c r="D1854" s="739"/>
      <c r="E1854" s="1024"/>
      <c r="F1854" s="739"/>
      <c r="G1854" s="739"/>
    </row>
    <row r="1855" spans="4:7" ht="12">
      <c r="D1855" s="739"/>
      <c r="E1855" s="1024"/>
      <c r="F1855" s="739"/>
      <c r="G1855" s="739"/>
    </row>
    <row r="1856" spans="4:7" ht="12">
      <c r="D1856" s="739"/>
      <c r="E1856" s="1024"/>
      <c r="F1856" s="739"/>
      <c r="G1856" s="739"/>
    </row>
    <row r="1857" spans="4:7" ht="12">
      <c r="D1857" s="739"/>
      <c r="E1857" s="1024"/>
      <c r="F1857" s="739"/>
      <c r="G1857" s="739"/>
    </row>
    <row r="1858" spans="4:7" ht="12">
      <c r="D1858" s="739"/>
      <c r="E1858" s="1024"/>
      <c r="F1858" s="739"/>
      <c r="G1858" s="739"/>
    </row>
    <row r="1859" spans="4:7" ht="12">
      <c r="D1859" s="739"/>
      <c r="E1859" s="1024"/>
      <c r="F1859" s="739"/>
      <c r="G1859" s="739"/>
    </row>
    <row r="1860" spans="4:7" ht="12">
      <c r="D1860" s="739"/>
      <c r="E1860" s="1024"/>
      <c r="F1860" s="739"/>
      <c r="G1860" s="739"/>
    </row>
    <row r="1861" spans="4:7" ht="12">
      <c r="D1861" s="739"/>
      <c r="E1861" s="1024"/>
      <c r="F1861" s="739"/>
      <c r="G1861" s="739"/>
    </row>
    <row r="1862" spans="4:7" ht="12">
      <c r="D1862" s="739"/>
      <c r="E1862" s="1024"/>
      <c r="F1862" s="739"/>
      <c r="G1862" s="739"/>
    </row>
    <row r="1863" spans="4:7" ht="12">
      <c r="D1863" s="739"/>
      <c r="E1863" s="1024"/>
      <c r="F1863" s="739"/>
      <c r="G1863" s="739"/>
    </row>
    <row r="1864" spans="4:7" ht="12">
      <c r="D1864" s="739"/>
      <c r="E1864" s="1024"/>
      <c r="F1864" s="739"/>
      <c r="G1864" s="739"/>
    </row>
    <row r="1865" spans="4:7" ht="12">
      <c r="D1865" s="739"/>
      <c r="E1865" s="1024"/>
      <c r="F1865" s="739"/>
      <c r="G1865" s="739"/>
    </row>
    <row r="1866" spans="4:7" ht="12">
      <c r="D1866" s="739"/>
      <c r="E1866" s="1024"/>
      <c r="F1866" s="739"/>
      <c r="G1866" s="739"/>
    </row>
    <row r="1867" spans="4:7" ht="12">
      <c r="D1867" s="739"/>
      <c r="E1867" s="1024"/>
      <c r="F1867" s="739"/>
      <c r="G1867" s="739"/>
    </row>
    <row r="1868" spans="4:7" ht="12">
      <c r="D1868" s="739"/>
      <c r="E1868" s="1024"/>
      <c r="F1868" s="739"/>
      <c r="G1868" s="739"/>
    </row>
    <row r="1869" spans="4:7" ht="12">
      <c r="D1869" s="739"/>
      <c r="E1869" s="1024"/>
      <c r="F1869" s="739"/>
      <c r="G1869" s="739"/>
    </row>
    <row r="1870" spans="4:7" ht="12">
      <c r="D1870" s="739"/>
      <c r="E1870" s="1024"/>
      <c r="F1870" s="739"/>
      <c r="G1870" s="739"/>
    </row>
    <row r="1871" spans="4:7" ht="12">
      <c r="D1871" s="739"/>
      <c r="E1871" s="1024"/>
      <c r="F1871" s="739"/>
      <c r="G1871" s="739"/>
    </row>
    <row r="1872" spans="4:7" ht="12">
      <c r="D1872" s="739"/>
      <c r="E1872" s="1024"/>
      <c r="F1872" s="739"/>
      <c r="G1872" s="739"/>
    </row>
    <row r="1873" spans="4:7" ht="12">
      <c r="D1873" s="739"/>
      <c r="E1873" s="1024"/>
      <c r="F1873" s="739"/>
      <c r="G1873" s="739"/>
    </row>
    <row r="1874" spans="4:7" ht="12">
      <c r="D1874" s="739"/>
      <c r="E1874" s="1024"/>
      <c r="F1874" s="739"/>
      <c r="G1874" s="739"/>
    </row>
    <row r="1875" spans="4:7" ht="12">
      <c r="D1875" s="739"/>
      <c r="E1875" s="1024"/>
      <c r="F1875" s="739"/>
      <c r="G1875" s="739"/>
    </row>
    <row r="1876" spans="4:7" ht="12">
      <c r="D1876" s="739"/>
      <c r="E1876" s="1024"/>
      <c r="F1876" s="739"/>
      <c r="G1876" s="739"/>
    </row>
    <row r="1877" spans="4:7" ht="12">
      <c r="D1877" s="739"/>
      <c r="E1877" s="1024"/>
      <c r="F1877" s="739"/>
      <c r="G1877" s="739"/>
    </row>
    <row r="1878" spans="4:7" ht="12">
      <c r="D1878" s="739"/>
      <c r="E1878" s="1024"/>
      <c r="F1878" s="739"/>
      <c r="G1878" s="739"/>
    </row>
    <row r="1879" spans="4:7" ht="12">
      <c r="D1879" s="739"/>
      <c r="E1879" s="1024"/>
      <c r="F1879" s="739"/>
      <c r="G1879" s="739"/>
    </row>
    <row r="1880" spans="4:7" ht="12">
      <c r="D1880" s="739"/>
      <c r="E1880" s="1024"/>
      <c r="F1880" s="739"/>
      <c r="G1880" s="739"/>
    </row>
    <row r="1881" spans="4:7" ht="12">
      <c r="D1881" s="739"/>
      <c r="E1881" s="1024"/>
      <c r="F1881" s="739"/>
      <c r="G1881" s="739"/>
    </row>
    <row r="1882" spans="4:7" ht="12">
      <c r="D1882" s="739"/>
      <c r="E1882" s="1024"/>
      <c r="F1882" s="739"/>
      <c r="G1882" s="739"/>
    </row>
    <row r="1883" spans="4:7" ht="12">
      <c r="D1883" s="739"/>
      <c r="E1883" s="1024"/>
      <c r="F1883" s="739"/>
      <c r="G1883" s="739"/>
    </row>
    <row r="1884" spans="4:7" ht="12">
      <c r="D1884" s="739"/>
      <c r="E1884" s="1024"/>
      <c r="F1884" s="739"/>
      <c r="G1884" s="739"/>
    </row>
    <row r="1885" spans="4:7" ht="12">
      <c r="D1885" s="739"/>
      <c r="E1885" s="1024"/>
      <c r="F1885" s="739"/>
      <c r="G1885" s="739"/>
    </row>
    <row r="1886" spans="4:7" ht="12">
      <c r="D1886" s="739"/>
      <c r="E1886" s="1024"/>
      <c r="F1886" s="739"/>
      <c r="G1886" s="739"/>
    </row>
    <row r="1887" spans="4:7" ht="12">
      <c r="D1887" s="739"/>
      <c r="E1887" s="1024"/>
      <c r="F1887" s="739"/>
      <c r="G1887" s="739"/>
    </row>
    <row r="1888" spans="4:7" ht="12">
      <c r="D1888" s="739"/>
      <c r="E1888" s="1024"/>
      <c r="F1888" s="739"/>
      <c r="G1888" s="739"/>
    </row>
    <row r="1889" spans="4:7" ht="12">
      <c r="D1889" s="739"/>
      <c r="E1889" s="1024"/>
      <c r="F1889" s="739"/>
      <c r="G1889" s="739"/>
    </row>
    <row r="1890" spans="4:7" ht="12">
      <c r="D1890" s="739"/>
      <c r="E1890" s="1024"/>
      <c r="F1890" s="739"/>
      <c r="G1890" s="739"/>
    </row>
    <row r="1891" spans="4:7" ht="12">
      <c r="D1891" s="739"/>
      <c r="E1891" s="1024"/>
      <c r="F1891" s="739"/>
      <c r="G1891" s="739"/>
    </row>
    <row r="1892" spans="4:7" ht="12">
      <c r="D1892" s="739"/>
      <c r="E1892" s="1024"/>
      <c r="F1892" s="739"/>
      <c r="G1892" s="739"/>
    </row>
    <row r="1893" spans="4:7" ht="12">
      <c r="D1893" s="739"/>
      <c r="E1893" s="1024"/>
      <c r="F1893" s="739"/>
      <c r="G1893" s="739"/>
    </row>
    <row r="1894" spans="4:7" ht="12">
      <c r="D1894" s="739"/>
      <c r="E1894" s="1024"/>
      <c r="F1894" s="739"/>
      <c r="G1894" s="739"/>
    </row>
    <row r="1895" spans="4:7" ht="12">
      <c r="D1895" s="739"/>
      <c r="E1895" s="1024"/>
      <c r="F1895" s="739"/>
      <c r="G1895" s="739"/>
    </row>
    <row r="1896" spans="4:7" ht="12">
      <c r="D1896" s="739"/>
      <c r="E1896" s="1024"/>
      <c r="F1896" s="739"/>
      <c r="G1896" s="739"/>
    </row>
    <row r="1897" spans="4:7" ht="12">
      <c r="D1897" s="739"/>
      <c r="E1897" s="1024"/>
      <c r="F1897" s="739"/>
      <c r="G1897" s="739"/>
    </row>
    <row r="1898" spans="4:7" ht="12">
      <c r="D1898" s="739"/>
      <c r="E1898" s="1024"/>
      <c r="F1898" s="739"/>
      <c r="G1898" s="739"/>
    </row>
    <row r="1899" spans="4:7" ht="12">
      <c r="D1899" s="739"/>
      <c r="E1899" s="1024"/>
      <c r="F1899" s="739"/>
      <c r="G1899" s="739"/>
    </row>
    <row r="1900" spans="4:7" ht="12">
      <c r="D1900" s="739"/>
      <c r="E1900" s="1024"/>
      <c r="F1900" s="739"/>
      <c r="G1900" s="739"/>
    </row>
    <row r="1901" spans="4:7" ht="12">
      <c r="D1901" s="739"/>
      <c r="E1901" s="1024"/>
      <c r="F1901" s="739"/>
      <c r="G1901" s="739"/>
    </row>
    <row r="1902" spans="4:7" ht="12">
      <c r="D1902" s="739"/>
      <c r="E1902" s="1024"/>
      <c r="F1902" s="739"/>
      <c r="G1902" s="739"/>
    </row>
    <row r="1903" spans="4:7" ht="12">
      <c r="D1903" s="739"/>
      <c r="E1903" s="1024"/>
      <c r="F1903" s="739"/>
      <c r="G1903" s="739"/>
    </row>
    <row r="1904" spans="4:7" ht="12">
      <c r="D1904" s="739"/>
      <c r="E1904" s="1024"/>
      <c r="F1904" s="739"/>
      <c r="G1904" s="739"/>
    </row>
    <row r="1905" spans="4:7" ht="12">
      <c r="D1905" s="739"/>
      <c r="E1905" s="1024"/>
      <c r="F1905" s="739"/>
      <c r="G1905" s="739"/>
    </row>
    <row r="1906" spans="4:7" ht="12">
      <c r="D1906" s="739"/>
      <c r="E1906" s="1024"/>
      <c r="F1906" s="739"/>
      <c r="G1906" s="739"/>
    </row>
    <row r="1907" spans="4:7" ht="12">
      <c r="D1907" s="739"/>
      <c r="E1907" s="1024"/>
      <c r="F1907" s="739"/>
      <c r="G1907" s="739"/>
    </row>
    <row r="1908" spans="4:7" ht="12">
      <c r="D1908" s="739"/>
      <c r="E1908" s="1024"/>
      <c r="F1908" s="739"/>
      <c r="G1908" s="739"/>
    </row>
    <row r="1909" spans="4:7" ht="12">
      <c r="D1909" s="739"/>
      <c r="E1909" s="1024"/>
      <c r="F1909" s="739"/>
      <c r="G1909" s="739"/>
    </row>
    <row r="1910" spans="4:7" ht="12">
      <c r="D1910" s="739"/>
      <c r="E1910" s="1024"/>
      <c r="F1910" s="739"/>
      <c r="G1910" s="739"/>
    </row>
    <row r="1911" spans="4:7" ht="12">
      <c r="D1911" s="739"/>
      <c r="E1911" s="1024"/>
      <c r="F1911" s="739"/>
      <c r="G1911" s="739"/>
    </row>
    <row r="1912" spans="4:7" ht="12">
      <c r="D1912" s="739"/>
      <c r="E1912" s="1024"/>
      <c r="F1912" s="739"/>
      <c r="G1912" s="739"/>
    </row>
    <row r="1913" spans="4:7" ht="12">
      <c r="D1913" s="739"/>
      <c r="E1913" s="1024"/>
      <c r="F1913" s="739"/>
      <c r="G1913" s="739"/>
    </row>
    <row r="1914" spans="4:7" ht="12">
      <c r="D1914" s="739"/>
      <c r="E1914" s="1024"/>
      <c r="F1914" s="739"/>
      <c r="G1914" s="739"/>
    </row>
    <row r="1915" spans="4:7" ht="12">
      <c r="D1915" s="739"/>
      <c r="E1915" s="1024"/>
      <c r="F1915" s="739"/>
      <c r="G1915" s="739"/>
    </row>
    <row r="1916" spans="4:7" ht="12">
      <c r="D1916" s="739"/>
      <c r="E1916" s="1024"/>
      <c r="F1916" s="739"/>
      <c r="G1916" s="739"/>
    </row>
    <row r="1917" spans="4:7" ht="12">
      <c r="D1917" s="739"/>
      <c r="E1917" s="1024"/>
      <c r="F1917" s="739"/>
      <c r="G1917" s="739"/>
    </row>
    <row r="1918" spans="4:7" ht="12">
      <c r="D1918" s="739"/>
      <c r="E1918" s="1024"/>
      <c r="F1918" s="739"/>
      <c r="G1918" s="739"/>
    </row>
    <row r="1919" spans="4:7" ht="12">
      <c r="D1919" s="739"/>
      <c r="E1919" s="1024"/>
      <c r="F1919" s="739"/>
      <c r="G1919" s="739"/>
    </row>
    <row r="1920" spans="4:7" ht="12">
      <c r="D1920" s="739"/>
      <c r="E1920" s="1024"/>
      <c r="F1920" s="739"/>
      <c r="G1920" s="739"/>
    </row>
    <row r="1921" spans="4:7" ht="12">
      <c r="D1921" s="739"/>
      <c r="E1921" s="1024"/>
      <c r="F1921" s="739"/>
      <c r="G1921" s="739"/>
    </row>
    <row r="1922" spans="4:7" ht="12">
      <c r="D1922" s="739"/>
      <c r="E1922" s="1024"/>
      <c r="F1922" s="739"/>
      <c r="G1922" s="739"/>
    </row>
    <row r="1923" spans="4:7" ht="12">
      <c r="D1923" s="739"/>
      <c r="E1923" s="1024"/>
      <c r="F1923" s="739"/>
      <c r="G1923" s="739"/>
    </row>
    <row r="1924" spans="4:7" ht="12">
      <c r="D1924" s="739"/>
      <c r="E1924" s="1024"/>
      <c r="F1924" s="739"/>
      <c r="G1924" s="739"/>
    </row>
    <row r="1925" spans="4:7" ht="12">
      <c r="D1925" s="739"/>
      <c r="E1925" s="1024"/>
      <c r="F1925" s="739"/>
      <c r="G1925" s="739"/>
    </row>
    <row r="1926" spans="4:7" ht="12">
      <c r="D1926" s="739"/>
      <c r="E1926" s="1024"/>
      <c r="F1926" s="739"/>
      <c r="G1926" s="739"/>
    </row>
    <row r="1927" spans="4:7" ht="12">
      <c r="D1927" s="739"/>
      <c r="E1927" s="1024"/>
      <c r="F1927" s="739"/>
      <c r="G1927" s="739"/>
    </row>
    <row r="1928" spans="4:7" ht="12">
      <c r="D1928" s="739"/>
      <c r="E1928" s="1024"/>
      <c r="F1928" s="739"/>
      <c r="G1928" s="739"/>
    </row>
    <row r="1929" spans="4:7" ht="12">
      <c r="D1929" s="739"/>
      <c r="E1929" s="1024"/>
      <c r="F1929" s="739"/>
      <c r="G1929" s="739"/>
    </row>
    <row r="1930" spans="4:7" ht="12">
      <c r="D1930" s="739"/>
      <c r="E1930" s="1024"/>
      <c r="F1930" s="739"/>
      <c r="G1930" s="739"/>
    </row>
    <row r="1931" spans="4:7" ht="12">
      <c r="D1931" s="739"/>
      <c r="E1931" s="1024"/>
      <c r="F1931" s="739"/>
      <c r="G1931" s="739"/>
    </row>
    <row r="1932" spans="4:7" ht="12">
      <c r="D1932" s="739"/>
      <c r="E1932" s="1024"/>
      <c r="F1932" s="739"/>
      <c r="G1932" s="739"/>
    </row>
    <row r="1933" spans="4:7" ht="12">
      <c r="D1933" s="739"/>
      <c r="E1933" s="1024"/>
      <c r="F1933" s="739"/>
      <c r="G1933" s="739"/>
    </row>
    <row r="1934" spans="4:7" ht="12">
      <c r="D1934" s="739"/>
      <c r="E1934" s="1024"/>
      <c r="F1934" s="739"/>
      <c r="G1934" s="739"/>
    </row>
    <row r="1935" spans="4:7" ht="12">
      <c r="D1935" s="739"/>
      <c r="E1935" s="1024"/>
      <c r="F1935" s="739"/>
      <c r="G1935" s="739"/>
    </row>
    <row r="1936" spans="4:7" ht="12">
      <c r="D1936" s="739"/>
      <c r="E1936" s="1024"/>
      <c r="F1936" s="739"/>
      <c r="G1936" s="739"/>
    </row>
    <row r="1937" spans="4:7" ht="12">
      <c r="D1937" s="739"/>
      <c r="E1937" s="1024"/>
      <c r="F1937" s="739"/>
      <c r="G1937" s="739"/>
    </row>
    <row r="1938" spans="4:7" ht="12">
      <c r="D1938" s="739"/>
      <c r="E1938" s="1024"/>
      <c r="F1938" s="739"/>
      <c r="G1938" s="739"/>
    </row>
    <row r="1939" spans="4:7" ht="12">
      <c r="D1939" s="739"/>
      <c r="E1939" s="1024"/>
      <c r="F1939" s="739"/>
      <c r="G1939" s="739"/>
    </row>
    <row r="1940" spans="4:7" ht="12">
      <c r="D1940" s="739"/>
      <c r="E1940" s="1024"/>
      <c r="F1940" s="739"/>
      <c r="G1940" s="739"/>
    </row>
    <row r="1941" spans="4:7" ht="12">
      <c r="D1941" s="739"/>
      <c r="E1941" s="1024"/>
      <c r="F1941" s="739"/>
      <c r="G1941" s="739"/>
    </row>
    <row r="1942" spans="4:7" ht="12">
      <c r="D1942" s="739"/>
      <c r="E1942" s="1024"/>
      <c r="F1942" s="739"/>
      <c r="G1942" s="739"/>
    </row>
    <row r="1943" spans="4:7" ht="12">
      <c r="D1943" s="739"/>
      <c r="E1943" s="1024"/>
      <c r="F1943" s="739"/>
      <c r="G1943" s="739"/>
    </row>
    <row r="1944" spans="4:7" ht="12">
      <c r="D1944" s="739"/>
      <c r="E1944" s="1024"/>
      <c r="F1944" s="739"/>
      <c r="G1944" s="739"/>
    </row>
    <row r="1945" spans="4:7" ht="12">
      <c r="D1945" s="739"/>
      <c r="E1945" s="1024"/>
      <c r="F1945" s="739"/>
      <c r="G1945" s="739"/>
    </row>
    <row r="1946" spans="4:7" ht="12">
      <c r="D1946" s="739"/>
      <c r="E1946" s="1024"/>
      <c r="F1946" s="739"/>
      <c r="G1946" s="739"/>
    </row>
    <row r="1947" spans="4:7" ht="12">
      <c r="D1947" s="739"/>
      <c r="E1947" s="1024"/>
      <c r="F1947" s="739"/>
      <c r="G1947" s="739"/>
    </row>
    <row r="1948" spans="4:7" ht="12">
      <c r="D1948" s="739"/>
      <c r="E1948" s="1024"/>
      <c r="F1948" s="739"/>
      <c r="G1948" s="739"/>
    </row>
    <row r="1949" spans="4:7" ht="12">
      <c r="D1949" s="739"/>
      <c r="E1949" s="1024"/>
      <c r="F1949" s="739"/>
      <c r="G1949" s="739"/>
    </row>
    <row r="1950" spans="4:7" ht="12">
      <c r="D1950" s="739"/>
      <c r="E1950" s="1024"/>
      <c r="F1950" s="739"/>
      <c r="G1950" s="739"/>
    </row>
    <row r="1951" spans="4:7" ht="12">
      <c r="D1951" s="739"/>
      <c r="E1951" s="1024"/>
      <c r="F1951" s="739"/>
      <c r="G1951" s="739"/>
    </row>
    <row r="1952" spans="4:7" ht="12">
      <c r="D1952" s="739"/>
      <c r="E1952" s="1024"/>
      <c r="F1952" s="739"/>
      <c r="G1952" s="739"/>
    </row>
    <row r="1953" spans="4:7" ht="12">
      <c r="D1953" s="739"/>
      <c r="E1953" s="1024"/>
      <c r="F1953" s="739"/>
      <c r="G1953" s="739"/>
    </row>
    <row r="1954" spans="4:7" ht="12">
      <c r="D1954" s="739"/>
      <c r="E1954" s="1024"/>
      <c r="F1954" s="739"/>
      <c r="G1954" s="739"/>
    </row>
    <row r="1955" spans="4:7" ht="12">
      <c r="D1955" s="739"/>
      <c r="E1955" s="1024"/>
      <c r="F1955" s="739"/>
      <c r="G1955" s="739"/>
    </row>
    <row r="1956" spans="4:7" ht="12">
      <c r="D1956" s="739"/>
      <c r="E1956" s="1024"/>
      <c r="F1956" s="739"/>
      <c r="G1956" s="739"/>
    </row>
    <row r="1957" spans="4:7" ht="12">
      <c r="D1957" s="739"/>
      <c r="E1957" s="1024"/>
      <c r="F1957" s="739"/>
      <c r="G1957" s="739"/>
    </row>
    <row r="1958" spans="4:7" ht="12">
      <c r="D1958" s="739"/>
      <c r="E1958" s="1024"/>
      <c r="F1958" s="739"/>
      <c r="G1958" s="739"/>
    </row>
    <row r="1959" spans="4:7" ht="12">
      <c r="D1959" s="739"/>
      <c r="E1959" s="1024"/>
      <c r="F1959" s="739"/>
      <c r="G1959" s="739"/>
    </row>
    <row r="1960" spans="4:7" ht="12">
      <c r="D1960" s="739"/>
      <c r="E1960" s="1024"/>
      <c r="F1960" s="739"/>
      <c r="G1960" s="739"/>
    </row>
    <row r="1961" spans="4:7" ht="12">
      <c r="D1961" s="739"/>
      <c r="E1961" s="1024"/>
      <c r="F1961" s="739"/>
      <c r="G1961" s="739"/>
    </row>
    <row r="1962" spans="4:7" ht="12">
      <c r="D1962" s="739"/>
      <c r="E1962" s="1024"/>
      <c r="F1962" s="739"/>
      <c r="G1962" s="739"/>
    </row>
    <row r="1963" spans="4:7" ht="12">
      <c r="D1963" s="739"/>
      <c r="E1963" s="1024"/>
      <c r="F1963" s="739"/>
      <c r="G1963" s="739"/>
    </row>
    <row r="1964" spans="4:7" ht="12">
      <c r="D1964" s="739"/>
      <c r="E1964" s="1024"/>
      <c r="F1964" s="739"/>
      <c r="G1964" s="739"/>
    </row>
    <row r="1965" spans="4:7" ht="12">
      <c r="D1965" s="739"/>
      <c r="E1965" s="1024"/>
      <c r="F1965" s="739"/>
      <c r="G1965" s="739"/>
    </row>
    <row r="1966" spans="4:7" ht="12">
      <c r="D1966" s="739"/>
      <c r="E1966" s="1024"/>
      <c r="F1966" s="739"/>
      <c r="G1966" s="739"/>
    </row>
    <row r="1967" spans="4:7" ht="12">
      <c r="D1967" s="739"/>
      <c r="E1967" s="1024"/>
      <c r="F1967" s="739"/>
      <c r="G1967" s="739"/>
    </row>
    <row r="1968" spans="4:7" ht="12">
      <c r="D1968" s="739"/>
      <c r="E1968" s="1024"/>
      <c r="F1968" s="739"/>
      <c r="G1968" s="739"/>
    </row>
    <row r="1969" spans="4:7" ht="12">
      <c r="D1969" s="739"/>
      <c r="E1969" s="1024"/>
      <c r="F1969" s="739"/>
      <c r="G1969" s="739"/>
    </row>
    <row r="1970" spans="4:7" ht="12">
      <c r="D1970" s="739"/>
      <c r="E1970" s="1024"/>
      <c r="F1970" s="739"/>
      <c r="G1970" s="739"/>
    </row>
    <row r="1971" spans="4:7" ht="12">
      <c r="D1971" s="739"/>
      <c r="E1971" s="1024"/>
      <c r="F1971" s="739"/>
      <c r="G1971" s="739"/>
    </row>
    <row r="1972" spans="4:7" ht="12">
      <c r="D1972" s="739"/>
      <c r="E1972" s="1024"/>
      <c r="F1972" s="739"/>
      <c r="G1972" s="739"/>
    </row>
    <row r="1973" spans="4:7" ht="12">
      <c r="D1973" s="739"/>
      <c r="E1973" s="1024"/>
      <c r="F1973" s="739"/>
      <c r="G1973" s="739"/>
    </row>
    <row r="1974" spans="4:7" ht="12">
      <c r="D1974" s="739"/>
      <c r="E1974" s="1024"/>
      <c r="F1974" s="739"/>
      <c r="G1974" s="739"/>
    </row>
    <row r="1975" spans="4:7" ht="12">
      <c r="D1975" s="739"/>
      <c r="E1975" s="1024"/>
      <c r="F1975" s="739"/>
      <c r="G1975" s="739"/>
    </row>
    <row r="1976" spans="4:7" ht="12">
      <c r="D1976" s="739"/>
      <c r="E1976" s="1024"/>
      <c r="F1976" s="739"/>
      <c r="G1976" s="739"/>
    </row>
    <row r="1977" spans="4:7" ht="12">
      <c r="D1977" s="739"/>
      <c r="E1977" s="1024"/>
      <c r="F1977" s="739"/>
      <c r="G1977" s="739"/>
    </row>
    <row r="1978" spans="4:7" ht="12">
      <c r="D1978" s="739"/>
      <c r="E1978" s="1024"/>
      <c r="F1978" s="739"/>
      <c r="G1978" s="739"/>
    </row>
    <row r="1979" spans="4:7" ht="12">
      <c r="D1979" s="739"/>
      <c r="E1979" s="1024"/>
      <c r="F1979" s="739"/>
      <c r="G1979" s="739"/>
    </row>
    <row r="1980" spans="4:7" ht="12">
      <c r="D1980" s="739"/>
      <c r="E1980" s="1024"/>
      <c r="F1980" s="739"/>
      <c r="G1980" s="739"/>
    </row>
    <row r="1981" spans="4:7" ht="12">
      <c r="D1981" s="739"/>
      <c r="E1981" s="1024"/>
      <c r="F1981" s="739"/>
      <c r="G1981" s="739"/>
    </row>
    <row r="1982" spans="4:7" ht="12">
      <c r="D1982" s="739"/>
      <c r="E1982" s="1024"/>
      <c r="F1982" s="739"/>
      <c r="G1982" s="739"/>
    </row>
    <row r="1983" spans="4:7" ht="12">
      <c r="D1983" s="739"/>
      <c r="E1983" s="1024"/>
      <c r="F1983" s="739"/>
      <c r="G1983" s="739"/>
    </row>
    <row r="1984" spans="4:7" ht="12">
      <c r="D1984" s="739"/>
      <c r="E1984" s="1024"/>
      <c r="F1984" s="739"/>
      <c r="G1984" s="739"/>
    </row>
    <row r="1985" spans="4:7" ht="12">
      <c r="D1985" s="739"/>
      <c r="E1985" s="1024"/>
      <c r="F1985" s="739"/>
      <c r="G1985" s="739"/>
    </row>
    <row r="1986" spans="4:7" ht="12">
      <c r="D1986" s="739"/>
      <c r="E1986" s="1024"/>
      <c r="F1986" s="739"/>
      <c r="G1986" s="739"/>
    </row>
    <row r="1987" spans="4:7" ht="12">
      <c r="D1987" s="739"/>
      <c r="E1987" s="1024"/>
      <c r="F1987" s="739"/>
      <c r="G1987" s="739"/>
    </row>
    <row r="1988" spans="4:7" ht="12">
      <c r="D1988" s="739"/>
      <c r="E1988" s="1024"/>
      <c r="F1988" s="739"/>
      <c r="G1988" s="739"/>
    </row>
    <row r="1989" spans="4:7" ht="12">
      <c r="D1989" s="739"/>
      <c r="E1989" s="1024"/>
      <c r="F1989" s="739"/>
      <c r="G1989" s="739"/>
    </row>
    <row r="1990" spans="4:7" ht="12">
      <c r="D1990" s="739"/>
      <c r="E1990" s="1024"/>
      <c r="F1990" s="739"/>
      <c r="G1990" s="739"/>
    </row>
    <row r="1991" spans="4:7" ht="12">
      <c r="D1991" s="739"/>
      <c r="E1991" s="1024"/>
      <c r="F1991" s="739"/>
      <c r="G1991" s="739"/>
    </row>
    <row r="1992" spans="4:7" ht="12">
      <c r="D1992" s="739"/>
      <c r="E1992" s="1024"/>
      <c r="F1992" s="739"/>
      <c r="G1992" s="739"/>
    </row>
    <row r="1993" spans="4:7" ht="12">
      <c r="D1993" s="739"/>
      <c r="E1993" s="1024"/>
      <c r="F1993" s="739"/>
      <c r="G1993" s="739"/>
    </row>
    <row r="1994" spans="4:7" ht="12">
      <c r="D1994" s="739"/>
      <c r="E1994" s="1024"/>
      <c r="F1994" s="739"/>
      <c r="G1994" s="739"/>
    </row>
    <row r="1995" spans="4:7" ht="12">
      <c r="D1995" s="739"/>
      <c r="E1995" s="1024"/>
      <c r="F1995" s="739"/>
      <c r="G1995" s="739"/>
    </row>
    <row r="1996" spans="4:7" ht="12">
      <c r="D1996" s="739"/>
      <c r="E1996" s="1024"/>
      <c r="F1996" s="739"/>
      <c r="G1996" s="739"/>
    </row>
    <row r="1997" spans="4:7" ht="12">
      <c r="D1997" s="739"/>
      <c r="E1997" s="1024"/>
      <c r="F1997" s="739"/>
      <c r="G1997" s="739"/>
    </row>
    <row r="1998" spans="4:7" ht="12">
      <c r="D1998" s="739"/>
      <c r="E1998" s="1024"/>
      <c r="F1998" s="739"/>
      <c r="G1998" s="739"/>
    </row>
    <row r="1999" spans="4:7" ht="12">
      <c r="D1999" s="739"/>
      <c r="E1999" s="1024"/>
      <c r="F1999" s="739"/>
      <c r="G1999" s="739"/>
    </row>
    <row r="2000" spans="4:7" ht="12">
      <c r="D2000" s="739"/>
      <c r="E2000" s="1024"/>
      <c r="F2000" s="739"/>
      <c r="G2000" s="739"/>
    </row>
    <row r="2001" spans="4:7" ht="12">
      <c r="D2001" s="739"/>
      <c r="E2001" s="1024"/>
      <c r="F2001" s="739"/>
      <c r="G2001" s="739"/>
    </row>
    <row r="2002" spans="4:7" ht="12">
      <c r="D2002" s="739"/>
      <c r="E2002" s="1024"/>
      <c r="F2002" s="739"/>
      <c r="G2002" s="739"/>
    </row>
    <row r="2003" spans="4:7" ht="12">
      <c r="D2003" s="739"/>
      <c r="E2003" s="1024"/>
      <c r="F2003" s="739"/>
      <c r="G2003" s="739"/>
    </row>
    <row r="2004" spans="4:7" ht="12">
      <c r="D2004" s="739"/>
      <c r="E2004" s="1024"/>
      <c r="F2004" s="739"/>
      <c r="G2004" s="739"/>
    </row>
    <row r="2005" spans="4:7" ht="12">
      <c r="D2005" s="739"/>
      <c r="E2005" s="1024"/>
      <c r="F2005" s="739"/>
      <c r="G2005" s="739"/>
    </row>
    <row r="2006" spans="4:7" ht="12">
      <c r="D2006" s="739"/>
      <c r="E2006" s="1024"/>
      <c r="F2006" s="739"/>
      <c r="G2006" s="739"/>
    </row>
    <row r="2007" spans="4:7" ht="12">
      <c r="D2007" s="739"/>
      <c r="E2007" s="1024"/>
      <c r="F2007" s="739"/>
      <c r="G2007" s="739"/>
    </row>
    <row r="2008" spans="4:7" ht="12">
      <c r="D2008" s="739"/>
      <c r="E2008" s="1024"/>
      <c r="F2008" s="739"/>
      <c r="G2008" s="739"/>
    </row>
    <row r="2009" spans="4:7" ht="12">
      <c r="D2009" s="739"/>
      <c r="E2009" s="1024"/>
      <c r="F2009" s="739"/>
      <c r="G2009" s="739"/>
    </row>
    <row r="2010" spans="4:7" ht="12">
      <c r="D2010" s="739"/>
      <c r="E2010" s="1024"/>
      <c r="F2010" s="739"/>
      <c r="G2010" s="739"/>
    </row>
    <row r="2011" spans="4:7" ht="12">
      <c r="D2011" s="739"/>
      <c r="E2011" s="1024"/>
      <c r="F2011" s="739"/>
      <c r="G2011" s="739"/>
    </row>
    <row r="2012" spans="4:7" ht="12">
      <c r="D2012" s="739"/>
      <c r="E2012" s="1024"/>
      <c r="F2012" s="739"/>
      <c r="G2012" s="739"/>
    </row>
    <row r="2013" spans="4:7" ht="12">
      <c r="D2013" s="739"/>
      <c r="E2013" s="1024"/>
      <c r="F2013" s="739"/>
      <c r="G2013" s="739"/>
    </row>
    <row r="2014" spans="4:7" ht="12">
      <c r="D2014" s="739"/>
      <c r="E2014" s="1024"/>
      <c r="F2014" s="739"/>
      <c r="G2014" s="739"/>
    </row>
    <row r="2015" spans="4:7" ht="12">
      <c r="D2015" s="739"/>
      <c r="E2015" s="1024"/>
      <c r="F2015" s="739"/>
      <c r="G2015" s="739"/>
    </row>
    <row r="2016" spans="4:7" ht="12">
      <c r="D2016" s="739"/>
      <c r="E2016" s="1024"/>
      <c r="F2016" s="739"/>
      <c r="G2016" s="739"/>
    </row>
    <row r="2017" spans="4:7" ht="12">
      <c r="D2017" s="739"/>
      <c r="E2017" s="1024"/>
      <c r="F2017" s="739"/>
      <c r="G2017" s="739"/>
    </row>
    <row r="2018" spans="4:7" ht="12">
      <c r="D2018" s="739"/>
      <c r="E2018" s="1024"/>
      <c r="F2018" s="739"/>
      <c r="G2018" s="739"/>
    </row>
    <row r="2019" spans="4:7" ht="12">
      <c r="D2019" s="739"/>
      <c r="E2019" s="1024"/>
      <c r="F2019" s="739"/>
      <c r="G2019" s="739"/>
    </row>
    <row r="2020" spans="4:7" ht="12">
      <c r="D2020" s="739"/>
      <c r="E2020" s="1024"/>
      <c r="F2020" s="739"/>
      <c r="G2020" s="739"/>
    </row>
    <row r="2021" spans="4:7" ht="12">
      <c r="D2021" s="739"/>
      <c r="E2021" s="1024"/>
      <c r="F2021" s="739"/>
      <c r="G2021" s="739"/>
    </row>
    <row r="2022" spans="4:7" ht="12">
      <c r="D2022" s="739"/>
      <c r="E2022" s="1024"/>
      <c r="F2022" s="739"/>
      <c r="G2022" s="739"/>
    </row>
    <row r="2023" spans="4:7" ht="12">
      <c r="D2023" s="739"/>
      <c r="E2023" s="1024"/>
      <c r="F2023" s="739"/>
      <c r="G2023" s="739"/>
    </row>
    <row r="2024" spans="4:7" ht="12">
      <c r="D2024" s="739"/>
      <c r="E2024" s="1024"/>
      <c r="F2024" s="739"/>
      <c r="G2024" s="739"/>
    </row>
    <row r="2025" spans="4:7" ht="12">
      <c r="D2025" s="739"/>
      <c r="E2025" s="1024"/>
      <c r="F2025" s="739"/>
      <c r="G2025" s="739"/>
    </row>
    <row r="2026" spans="4:7" ht="12">
      <c r="D2026" s="739"/>
      <c r="E2026" s="1024"/>
      <c r="F2026" s="739"/>
      <c r="G2026" s="739"/>
    </row>
    <row r="2027" spans="4:7" ht="12">
      <c r="D2027" s="739"/>
      <c r="E2027" s="1024"/>
      <c r="F2027" s="739"/>
      <c r="G2027" s="739"/>
    </row>
    <row r="2028" spans="4:7" ht="12">
      <c r="D2028" s="739"/>
      <c r="E2028" s="1024"/>
      <c r="F2028" s="739"/>
      <c r="G2028" s="739"/>
    </row>
    <row r="2029" spans="4:7" ht="12">
      <c r="D2029" s="739"/>
      <c r="E2029" s="1024"/>
      <c r="F2029" s="739"/>
      <c r="G2029" s="739"/>
    </row>
    <row r="2030" spans="4:7" ht="12">
      <c r="D2030" s="739"/>
      <c r="E2030" s="1024"/>
      <c r="F2030" s="739"/>
      <c r="G2030" s="739"/>
    </row>
    <row r="2031" spans="4:7" ht="12">
      <c r="D2031" s="739"/>
      <c r="E2031" s="1024"/>
      <c r="F2031" s="739"/>
      <c r="G2031" s="739"/>
    </row>
    <row r="2032" spans="4:7" ht="12">
      <c r="D2032" s="739"/>
      <c r="E2032" s="1024"/>
      <c r="F2032" s="739"/>
      <c r="G2032" s="739"/>
    </row>
    <row r="2033" spans="4:7" ht="12">
      <c r="D2033" s="739"/>
      <c r="E2033" s="1024"/>
      <c r="F2033" s="739"/>
      <c r="G2033" s="739"/>
    </row>
    <row r="2034" spans="4:7" ht="12">
      <c r="D2034" s="739"/>
      <c r="E2034" s="1024"/>
      <c r="F2034" s="739"/>
      <c r="G2034" s="739"/>
    </row>
    <row r="2035" spans="4:7" ht="12">
      <c r="D2035" s="739"/>
      <c r="E2035" s="1024"/>
      <c r="F2035" s="739"/>
      <c r="G2035" s="739"/>
    </row>
    <row r="2036" spans="4:7" ht="12">
      <c r="D2036" s="739"/>
      <c r="E2036" s="1024"/>
      <c r="F2036" s="739"/>
      <c r="G2036" s="739"/>
    </row>
    <row r="2037" spans="4:7" ht="12">
      <c r="D2037" s="739"/>
      <c r="E2037" s="1024"/>
      <c r="F2037" s="739"/>
      <c r="G2037" s="739"/>
    </row>
    <row r="2038" spans="4:7" ht="12">
      <c r="D2038" s="739"/>
      <c r="E2038" s="1024"/>
      <c r="F2038" s="739"/>
      <c r="G2038" s="739"/>
    </row>
    <row r="2039" spans="4:7" ht="12">
      <c r="D2039" s="739"/>
      <c r="E2039" s="1024"/>
      <c r="F2039" s="739"/>
      <c r="G2039" s="739"/>
    </row>
    <row r="2040" spans="4:7" ht="12">
      <c r="D2040" s="739"/>
      <c r="E2040" s="1024"/>
      <c r="F2040" s="739"/>
      <c r="G2040" s="739"/>
    </row>
    <row r="2041" spans="4:7" ht="12">
      <c r="D2041" s="739"/>
      <c r="E2041" s="1024"/>
      <c r="F2041" s="739"/>
      <c r="G2041" s="739"/>
    </row>
    <row r="2042" spans="4:7" ht="12">
      <c r="D2042" s="739"/>
      <c r="E2042" s="1024"/>
      <c r="F2042" s="739"/>
      <c r="G2042" s="739"/>
    </row>
    <row r="2043" spans="4:7" ht="12">
      <c r="D2043" s="739"/>
      <c r="E2043" s="1024"/>
      <c r="F2043" s="739"/>
      <c r="G2043" s="739"/>
    </row>
    <row r="2044" spans="4:7" ht="12">
      <c r="D2044" s="739"/>
      <c r="E2044" s="1024"/>
      <c r="F2044" s="739"/>
      <c r="G2044" s="739"/>
    </row>
    <row r="2045" spans="4:7" ht="12">
      <c r="D2045" s="739"/>
      <c r="E2045" s="1024"/>
      <c r="F2045" s="739"/>
      <c r="G2045" s="739"/>
    </row>
    <row r="2046" spans="4:7" ht="12">
      <c r="D2046" s="739"/>
      <c r="E2046" s="1024"/>
      <c r="F2046" s="739"/>
      <c r="G2046" s="739"/>
    </row>
    <row r="2047" spans="4:7" ht="12">
      <c r="D2047" s="739"/>
      <c r="E2047" s="1024"/>
      <c r="F2047" s="739"/>
      <c r="G2047" s="739"/>
    </row>
    <row r="2048" spans="4:7" ht="12">
      <c r="D2048" s="739"/>
      <c r="E2048" s="1024"/>
      <c r="F2048" s="739"/>
      <c r="G2048" s="739"/>
    </row>
    <row r="2049" spans="4:7" ht="12">
      <c r="D2049" s="739"/>
      <c r="E2049" s="1024"/>
      <c r="F2049" s="739"/>
      <c r="G2049" s="739"/>
    </row>
    <row r="2050" spans="4:7" ht="12">
      <c r="D2050" s="739"/>
      <c r="E2050" s="1024"/>
      <c r="F2050" s="739"/>
      <c r="G2050" s="739"/>
    </row>
    <row r="2051" spans="4:7" ht="12">
      <c r="D2051" s="739"/>
      <c r="E2051" s="1024"/>
      <c r="F2051" s="739"/>
      <c r="G2051" s="739"/>
    </row>
    <row r="2052" spans="4:7" ht="12">
      <c r="D2052" s="739"/>
      <c r="E2052" s="1024"/>
      <c r="F2052" s="739"/>
      <c r="G2052" s="739"/>
    </row>
    <row r="2053" spans="4:7" ht="12">
      <c r="D2053" s="739"/>
      <c r="E2053" s="1024"/>
      <c r="F2053" s="739"/>
      <c r="G2053" s="739"/>
    </row>
    <row r="2054" spans="4:7" ht="12">
      <c r="D2054" s="739"/>
      <c r="E2054" s="1024"/>
      <c r="F2054" s="739"/>
      <c r="G2054" s="739"/>
    </row>
    <row r="2055" spans="4:7" ht="12">
      <c r="D2055" s="739"/>
      <c r="E2055" s="1024"/>
      <c r="F2055" s="739"/>
      <c r="G2055" s="739"/>
    </row>
    <row r="2056" spans="4:7" ht="12">
      <c r="D2056" s="739"/>
      <c r="E2056" s="1024"/>
      <c r="F2056" s="739"/>
      <c r="G2056" s="739"/>
    </row>
    <row r="2057" spans="4:7" ht="12">
      <c r="D2057" s="739"/>
      <c r="E2057" s="1024"/>
      <c r="F2057" s="739"/>
      <c r="G2057" s="739"/>
    </row>
    <row r="2058" spans="4:7" ht="12">
      <c r="D2058" s="739"/>
      <c r="E2058" s="1024"/>
      <c r="F2058" s="739"/>
      <c r="G2058" s="739"/>
    </row>
    <row r="2059" spans="4:7" ht="12">
      <c r="D2059" s="739"/>
      <c r="E2059" s="1024"/>
      <c r="F2059" s="739"/>
      <c r="G2059" s="739"/>
    </row>
    <row r="2060" spans="4:7" ht="12">
      <c r="D2060" s="739"/>
      <c r="E2060" s="1024"/>
      <c r="F2060" s="739"/>
      <c r="G2060" s="739"/>
    </row>
    <row r="2061" spans="4:7" ht="12">
      <c r="D2061" s="739"/>
      <c r="E2061" s="1024"/>
      <c r="F2061" s="739"/>
      <c r="G2061" s="739"/>
    </row>
    <row r="2062" spans="4:7" ht="12">
      <c r="D2062" s="739"/>
      <c r="E2062" s="1024"/>
      <c r="F2062" s="739"/>
      <c r="G2062" s="739"/>
    </row>
    <row r="2063" spans="4:7" ht="12">
      <c r="D2063" s="739"/>
      <c r="E2063" s="1024"/>
      <c r="F2063" s="739"/>
      <c r="G2063" s="739"/>
    </row>
    <row r="2064" spans="4:7" ht="12">
      <c r="D2064" s="739"/>
      <c r="E2064" s="1024"/>
      <c r="F2064" s="739"/>
      <c r="G2064" s="739"/>
    </row>
    <row r="2065" spans="4:7" ht="12">
      <c r="D2065" s="739"/>
      <c r="E2065" s="1024"/>
      <c r="F2065" s="739"/>
      <c r="G2065" s="739"/>
    </row>
    <row r="2066" spans="4:7" ht="12">
      <c r="D2066" s="739"/>
      <c r="E2066" s="1024"/>
      <c r="F2066" s="739"/>
      <c r="G2066" s="739"/>
    </row>
    <row r="2067" spans="4:7" ht="12">
      <c r="D2067" s="739"/>
      <c r="E2067" s="1024"/>
      <c r="F2067" s="739"/>
      <c r="G2067" s="739"/>
    </row>
    <row r="2068" spans="4:7" ht="12">
      <c r="D2068" s="739"/>
      <c r="E2068" s="1024"/>
      <c r="F2068" s="739"/>
      <c r="G2068" s="739"/>
    </row>
    <row r="2069" spans="4:7" ht="12">
      <c r="D2069" s="739"/>
      <c r="E2069" s="1024"/>
      <c r="F2069" s="739"/>
      <c r="G2069" s="739"/>
    </row>
    <row r="2070" spans="4:7" ht="12">
      <c r="D2070" s="739"/>
      <c r="E2070" s="1024"/>
      <c r="F2070" s="739"/>
      <c r="G2070" s="739"/>
    </row>
    <row r="2071" spans="4:7" ht="12">
      <c r="D2071" s="739"/>
      <c r="E2071" s="1024"/>
      <c r="F2071" s="739"/>
      <c r="G2071" s="739"/>
    </row>
    <row r="2072" spans="4:7" ht="12">
      <c r="D2072" s="739"/>
      <c r="E2072" s="1024"/>
      <c r="F2072" s="739"/>
      <c r="G2072" s="739"/>
    </row>
    <row r="2073" spans="4:7" ht="12">
      <c r="D2073" s="739"/>
      <c r="E2073" s="1024"/>
      <c r="F2073" s="739"/>
      <c r="G2073" s="739"/>
    </row>
    <row r="2074" spans="4:7" ht="12">
      <c r="D2074" s="739"/>
      <c r="E2074" s="1024"/>
      <c r="F2074" s="739"/>
      <c r="G2074" s="739"/>
    </row>
    <row r="2075" spans="4:7" ht="12">
      <c r="D2075" s="739"/>
      <c r="E2075" s="1024"/>
      <c r="F2075" s="739"/>
      <c r="G2075" s="739"/>
    </row>
    <row r="2076" spans="4:7" ht="12">
      <c r="D2076" s="739"/>
      <c r="E2076" s="1024"/>
      <c r="F2076" s="739"/>
      <c r="G2076" s="739"/>
    </row>
    <row r="2077" spans="4:7" ht="12">
      <c r="D2077" s="739"/>
      <c r="E2077" s="1024"/>
      <c r="F2077" s="739"/>
      <c r="G2077" s="739"/>
    </row>
    <row r="2078" spans="4:7" ht="12">
      <c r="D2078" s="739"/>
      <c r="E2078" s="1024"/>
      <c r="F2078" s="739"/>
      <c r="G2078" s="739"/>
    </row>
    <row r="2079" spans="4:7" ht="12">
      <c r="D2079" s="739"/>
      <c r="E2079" s="1024"/>
      <c r="F2079" s="739"/>
      <c r="G2079" s="739"/>
    </row>
    <row r="2080" spans="4:7" ht="12">
      <c r="D2080" s="739"/>
      <c r="E2080" s="1024"/>
      <c r="F2080" s="739"/>
      <c r="G2080" s="739"/>
    </row>
    <row r="2081" spans="4:7" ht="12">
      <c r="D2081" s="739"/>
      <c r="E2081" s="1024"/>
      <c r="F2081" s="739"/>
      <c r="G2081" s="739"/>
    </row>
    <row r="2082" spans="4:7" ht="12">
      <c r="D2082" s="739"/>
      <c r="E2082" s="1024"/>
      <c r="F2082" s="739"/>
      <c r="G2082" s="739"/>
    </row>
    <row r="2083" spans="4:7" ht="12">
      <c r="D2083" s="739"/>
      <c r="E2083" s="1024"/>
      <c r="F2083" s="739"/>
      <c r="G2083" s="739"/>
    </row>
    <row r="2084" spans="4:7" ht="12">
      <c r="D2084" s="739"/>
      <c r="E2084" s="1024"/>
      <c r="F2084" s="739"/>
      <c r="G2084" s="739"/>
    </row>
    <row r="2085" spans="4:7" ht="12">
      <c r="D2085" s="739"/>
      <c r="E2085" s="1024"/>
      <c r="F2085" s="739"/>
      <c r="G2085" s="739"/>
    </row>
    <row r="2086" spans="4:7" ht="12">
      <c r="D2086" s="739"/>
      <c r="E2086" s="1024"/>
      <c r="F2086" s="739"/>
      <c r="G2086" s="739"/>
    </row>
    <row r="2087" spans="4:7" ht="12">
      <c r="D2087" s="739"/>
      <c r="E2087" s="1024"/>
      <c r="F2087" s="739"/>
      <c r="G2087" s="739"/>
    </row>
    <row r="2088" spans="4:7" ht="12">
      <c r="D2088" s="739"/>
      <c r="E2088" s="1024"/>
      <c r="F2088" s="739"/>
      <c r="G2088" s="739"/>
    </row>
    <row r="2089" spans="4:7" ht="12">
      <c r="D2089" s="739"/>
      <c r="E2089" s="1024"/>
      <c r="F2089" s="739"/>
      <c r="G2089" s="739"/>
    </row>
    <row r="2090" spans="4:7" ht="12">
      <c r="D2090" s="739"/>
      <c r="E2090" s="1024"/>
      <c r="F2090" s="739"/>
      <c r="G2090" s="739"/>
    </row>
    <row r="2091" spans="4:7" ht="12">
      <c r="D2091" s="739"/>
      <c r="E2091" s="1024"/>
      <c r="F2091" s="739"/>
      <c r="G2091" s="739"/>
    </row>
    <row r="2092" spans="4:7" ht="12">
      <c r="D2092" s="739"/>
      <c r="E2092" s="1024"/>
      <c r="F2092" s="739"/>
      <c r="G2092" s="739"/>
    </row>
    <row r="2093" spans="4:7" ht="12">
      <c r="D2093" s="739"/>
      <c r="E2093" s="1024"/>
      <c r="F2093" s="739"/>
      <c r="G2093" s="739"/>
    </row>
    <row r="2094" spans="4:7" ht="12">
      <c r="D2094" s="739"/>
      <c r="E2094" s="1024"/>
      <c r="F2094" s="739"/>
      <c r="G2094" s="739"/>
    </row>
    <row r="2095" spans="4:7" ht="12">
      <c r="D2095" s="739"/>
      <c r="E2095" s="1024"/>
      <c r="F2095" s="739"/>
      <c r="G2095" s="739"/>
    </row>
    <row r="2096" spans="4:7" ht="12">
      <c r="D2096" s="739"/>
      <c r="E2096" s="1024"/>
      <c r="F2096" s="739"/>
      <c r="G2096" s="739"/>
    </row>
    <row r="2097" spans="4:7" ht="12">
      <c r="D2097" s="739"/>
      <c r="E2097" s="1024"/>
      <c r="F2097" s="739"/>
      <c r="G2097" s="739"/>
    </row>
    <row r="2098" spans="4:7" ht="12">
      <c r="D2098" s="739"/>
      <c r="E2098" s="1024"/>
      <c r="F2098" s="739"/>
      <c r="G2098" s="739"/>
    </row>
    <row r="2099" spans="4:7" ht="12">
      <c r="D2099" s="739"/>
      <c r="E2099" s="1024"/>
      <c r="F2099" s="739"/>
      <c r="G2099" s="739"/>
    </row>
    <row r="2100" spans="4:7" ht="12">
      <c r="D2100" s="739"/>
      <c r="E2100" s="1024"/>
      <c r="F2100" s="739"/>
      <c r="G2100" s="739"/>
    </row>
    <row r="2101" spans="4:7" ht="12">
      <c r="D2101" s="739"/>
      <c r="E2101" s="1024"/>
      <c r="F2101" s="739"/>
      <c r="G2101" s="739"/>
    </row>
    <row r="2102" spans="4:7" ht="12">
      <c r="D2102" s="739"/>
      <c r="E2102" s="1024"/>
      <c r="F2102" s="739"/>
      <c r="G2102" s="739"/>
    </row>
    <row r="2103" spans="4:7" ht="12">
      <c r="D2103" s="739"/>
      <c r="E2103" s="1024"/>
      <c r="F2103" s="739"/>
      <c r="G2103" s="739"/>
    </row>
    <row r="2104" spans="4:7" ht="12">
      <c r="D2104" s="739"/>
      <c r="E2104" s="1024"/>
      <c r="F2104" s="739"/>
      <c r="G2104" s="739"/>
    </row>
    <row r="2105" spans="4:7" ht="12">
      <c r="D2105" s="739"/>
      <c r="E2105" s="1024"/>
      <c r="F2105" s="739"/>
      <c r="G2105" s="739"/>
    </row>
    <row r="2106" spans="4:7" ht="12">
      <c r="D2106" s="739"/>
      <c r="E2106" s="1024"/>
      <c r="F2106" s="739"/>
      <c r="G2106" s="739"/>
    </row>
    <row r="2107" spans="4:7" ht="12">
      <c r="D2107" s="739"/>
      <c r="E2107" s="1024"/>
      <c r="F2107" s="739"/>
      <c r="G2107" s="739"/>
    </row>
    <row r="2108" spans="4:7" ht="12">
      <c r="D2108" s="739"/>
      <c r="E2108" s="1024"/>
      <c r="F2108" s="739"/>
      <c r="G2108" s="739"/>
    </row>
    <row r="2109" spans="4:7" ht="12">
      <c r="D2109" s="739"/>
      <c r="E2109" s="1024"/>
      <c r="F2109" s="739"/>
      <c r="G2109" s="739"/>
    </row>
    <row r="2110" spans="4:7" ht="12">
      <c r="D2110" s="739"/>
      <c r="E2110" s="1024"/>
      <c r="F2110" s="739"/>
      <c r="G2110" s="739"/>
    </row>
    <row r="2111" spans="4:7" ht="12">
      <c r="D2111" s="739"/>
      <c r="E2111" s="1024"/>
      <c r="F2111" s="739"/>
      <c r="G2111" s="739"/>
    </row>
    <row r="2112" spans="4:7" ht="12">
      <c r="D2112" s="739"/>
      <c r="E2112" s="1024"/>
      <c r="F2112" s="739"/>
      <c r="G2112" s="739"/>
    </row>
    <row r="2113" spans="4:7" ht="12">
      <c r="D2113" s="739"/>
      <c r="E2113" s="1024"/>
      <c r="F2113" s="739"/>
      <c r="G2113" s="739"/>
    </row>
    <row r="2114" spans="4:7" ht="12">
      <c r="D2114" s="739"/>
      <c r="E2114" s="1024"/>
      <c r="F2114" s="739"/>
      <c r="G2114" s="739"/>
    </row>
    <row r="2115" spans="4:7" ht="12">
      <c r="D2115" s="739"/>
      <c r="E2115" s="1024"/>
      <c r="F2115" s="739"/>
      <c r="G2115" s="739"/>
    </row>
    <row r="2116" spans="4:7" ht="12">
      <c r="D2116" s="739"/>
      <c r="E2116" s="1024"/>
      <c r="F2116" s="739"/>
      <c r="G2116" s="739"/>
    </row>
    <row r="2117" spans="4:7" ht="12">
      <c r="D2117" s="739"/>
      <c r="E2117" s="1024"/>
      <c r="F2117" s="739"/>
      <c r="G2117" s="739"/>
    </row>
    <row r="2118" spans="4:7" ht="12">
      <c r="D2118" s="739"/>
      <c r="E2118" s="1024"/>
      <c r="F2118" s="739"/>
      <c r="G2118" s="739"/>
    </row>
    <row r="2119" spans="4:7" ht="12">
      <c r="D2119" s="739"/>
      <c r="E2119" s="1024"/>
      <c r="F2119" s="739"/>
      <c r="G2119" s="739"/>
    </row>
    <row r="2120" spans="4:7" ht="12">
      <c r="D2120" s="739"/>
      <c r="E2120" s="1024"/>
      <c r="F2120" s="739"/>
      <c r="G2120" s="739"/>
    </row>
    <row r="2121" spans="4:7" ht="12">
      <c r="D2121" s="739"/>
      <c r="E2121" s="1024"/>
      <c r="F2121" s="739"/>
      <c r="G2121" s="739"/>
    </row>
    <row r="2122" spans="4:7" ht="12">
      <c r="D2122" s="739"/>
      <c r="E2122" s="1024"/>
      <c r="F2122" s="739"/>
      <c r="G2122" s="739"/>
    </row>
    <row r="2123" spans="4:7" ht="12">
      <c r="D2123" s="739"/>
      <c r="E2123" s="1024"/>
      <c r="F2123" s="739"/>
      <c r="G2123" s="739"/>
    </row>
    <row r="2124" spans="4:7" ht="12">
      <c r="D2124" s="739"/>
      <c r="E2124" s="1024"/>
      <c r="F2124" s="739"/>
      <c r="G2124" s="739"/>
    </row>
    <row r="2125" spans="4:7" ht="12">
      <c r="D2125" s="739"/>
      <c r="E2125" s="1024"/>
      <c r="F2125" s="739"/>
      <c r="G2125" s="739"/>
    </row>
    <row r="2126" spans="4:7" ht="12">
      <c r="D2126" s="739"/>
      <c r="E2126" s="1024"/>
      <c r="F2126" s="739"/>
      <c r="G2126" s="739"/>
    </row>
    <row r="2127" spans="4:7" ht="12">
      <c r="D2127" s="739"/>
      <c r="E2127" s="1024"/>
      <c r="F2127" s="739"/>
      <c r="G2127" s="739"/>
    </row>
    <row r="2128" spans="4:7" ht="12">
      <c r="D2128" s="739"/>
      <c r="E2128" s="1024"/>
      <c r="F2128" s="739"/>
      <c r="G2128" s="739"/>
    </row>
    <row r="2129" spans="4:7" ht="12">
      <c r="D2129" s="739"/>
      <c r="E2129" s="1024"/>
      <c r="F2129" s="739"/>
      <c r="G2129" s="739"/>
    </row>
    <row r="2130" spans="4:7" ht="12">
      <c r="D2130" s="739"/>
      <c r="E2130" s="1024"/>
      <c r="F2130" s="739"/>
      <c r="G2130" s="739"/>
    </row>
    <row r="2131" spans="4:7" ht="12">
      <c r="D2131" s="739"/>
      <c r="E2131" s="1024"/>
      <c r="F2131" s="739"/>
      <c r="G2131" s="739"/>
    </row>
    <row r="2132" spans="4:7" ht="12">
      <c r="D2132" s="739"/>
      <c r="E2132" s="1024"/>
      <c r="F2132" s="739"/>
      <c r="G2132" s="739"/>
    </row>
    <row r="2133" spans="4:7" ht="12">
      <c r="D2133" s="739"/>
      <c r="E2133" s="1024"/>
      <c r="F2133" s="739"/>
      <c r="G2133" s="739"/>
    </row>
    <row r="2134" spans="4:7" ht="12">
      <c r="D2134" s="739"/>
      <c r="E2134" s="1024"/>
      <c r="F2134" s="739"/>
      <c r="G2134" s="739"/>
    </row>
    <row r="2135" spans="4:7" ht="12">
      <c r="D2135" s="739"/>
      <c r="E2135" s="1024"/>
      <c r="F2135" s="739"/>
      <c r="G2135" s="739"/>
    </row>
    <row r="2136" spans="4:7" ht="12">
      <c r="D2136" s="739"/>
      <c r="E2136" s="1024"/>
      <c r="F2136" s="739"/>
      <c r="G2136" s="739"/>
    </row>
    <row r="2137" spans="4:7" ht="12">
      <c r="D2137" s="739"/>
      <c r="E2137" s="1024"/>
      <c r="F2137" s="739"/>
      <c r="G2137" s="739"/>
    </row>
    <row r="2138" spans="4:7" ht="12">
      <c r="D2138" s="739"/>
      <c r="E2138" s="1024"/>
      <c r="F2138" s="739"/>
      <c r="G2138" s="739"/>
    </row>
    <row r="2139" spans="4:7" ht="12">
      <c r="D2139" s="739"/>
      <c r="E2139" s="1024"/>
      <c r="F2139" s="739"/>
      <c r="G2139" s="739"/>
    </row>
    <row r="2140" spans="4:7" ht="12">
      <c r="D2140" s="739"/>
      <c r="E2140" s="1024"/>
      <c r="F2140" s="739"/>
      <c r="G2140" s="739"/>
    </row>
    <row r="2141" spans="4:7" ht="12">
      <c r="D2141" s="739"/>
      <c r="E2141" s="1024"/>
      <c r="F2141" s="739"/>
      <c r="G2141" s="739"/>
    </row>
    <row r="2142" spans="4:7" ht="12">
      <c r="D2142" s="739"/>
      <c r="E2142" s="1024"/>
      <c r="F2142" s="739"/>
      <c r="G2142" s="739"/>
    </row>
    <row r="2143" spans="4:7" ht="12">
      <c r="D2143" s="739"/>
      <c r="E2143" s="1024"/>
      <c r="F2143" s="739"/>
      <c r="G2143" s="739"/>
    </row>
    <row r="2144" spans="4:7" ht="12">
      <c r="D2144" s="739"/>
      <c r="E2144" s="1024"/>
      <c r="F2144" s="739"/>
      <c r="G2144" s="739"/>
    </row>
    <row r="2145" spans="4:7" ht="12">
      <c r="D2145" s="739"/>
      <c r="E2145" s="1024"/>
      <c r="F2145" s="739"/>
      <c r="G2145" s="739"/>
    </row>
    <row r="2146" spans="4:7" ht="12">
      <c r="D2146" s="739"/>
      <c r="E2146" s="1024"/>
      <c r="F2146" s="739"/>
      <c r="G2146" s="739"/>
    </row>
    <row r="2147" spans="4:7" ht="12">
      <c r="D2147" s="739"/>
      <c r="E2147" s="1024"/>
      <c r="F2147" s="739"/>
      <c r="G2147" s="739"/>
    </row>
    <row r="2148" spans="4:7" ht="12">
      <c r="D2148" s="739"/>
      <c r="E2148" s="1024"/>
      <c r="F2148" s="739"/>
      <c r="G2148" s="739"/>
    </row>
    <row r="2149" spans="4:7" ht="12">
      <c r="D2149" s="739"/>
      <c r="E2149" s="1024"/>
      <c r="F2149" s="739"/>
      <c r="G2149" s="739"/>
    </row>
    <row r="2150" spans="4:7" ht="12">
      <c r="D2150" s="739"/>
      <c r="E2150" s="1024"/>
      <c r="F2150" s="739"/>
      <c r="G2150" s="739"/>
    </row>
    <row r="2151" spans="4:7" ht="12">
      <c r="D2151" s="739"/>
      <c r="E2151" s="1024"/>
      <c r="F2151" s="739"/>
      <c r="G2151" s="739"/>
    </row>
    <row r="2152" spans="4:7" ht="12">
      <c r="D2152" s="739"/>
      <c r="E2152" s="1024"/>
      <c r="F2152" s="739"/>
      <c r="G2152" s="739"/>
    </row>
    <row r="2153" spans="4:7" ht="12">
      <c r="D2153" s="739"/>
      <c r="E2153" s="1024"/>
      <c r="F2153" s="739"/>
      <c r="G2153" s="739"/>
    </row>
    <row r="2154" spans="4:7" ht="12">
      <c r="D2154" s="739"/>
      <c r="E2154" s="1024"/>
      <c r="F2154" s="739"/>
      <c r="G2154" s="739"/>
    </row>
    <row r="2155" spans="4:7" ht="12">
      <c r="D2155" s="739"/>
      <c r="E2155" s="1024"/>
      <c r="F2155" s="739"/>
      <c r="G2155" s="739"/>
    </row>
    <row r="2156" spans="4:7" ht="12">
      <c r="D2156" s="739"/>
      <c r="E2156" s="1024"/>
      <c r="F2156" s="739"/>
      <c r="G2156" s="739"/>
    </row>
    <row r="2157" spans="4:7" ht="12">
      <c r="D2157" s="739"/>
      <c r="E2157" s="1024"/>
      <c r="F2157" s="739"/>
      <c r="G2157" s="739"/>
    </row>
    <row r="2158" spans="4:7" ht="12">
      <c r="D2158" s="739"/>
      <c r="E2158" s="1024"/>
      <c r="F2158" s="739"/>
      <c r="G2158" s="739"/>
    </row>
    <row r="2159" spans="4:7" ht="12">
      <c r="D2159" s="739"/>
      <c r="E2159" s="1024"/>
      <c r="F2159" s="739"/>
      <c r="G2159" s="739"/>
    </row>
    <row r="2160" spans="4:7" ht="12">
      <c r="D2160" s="739"/>
      <c r="E2160" s="1024"/>
      <c r="F2160" s="739"/>
      <c r="G2160" s="739"/>
    </row>
    <row r="2161" spans="4:7" ht="12">
      <c r="D2161" s="739"/>
      <c r="E2161" s="1024"/>
      <c r="F2161" s="739"/>
      <c r="G2161" s="739"/>
    </row>
    <row r="2162" spans="4:7" ht="12">
      <c r="D2162" s="739"/>
      <c r="E2162" s="1024"/>
      <c r="F2162" s="739"/>
      <c r="G2162" s="739"/>
    </row>
    <row r="2163" spans="4:7" ht="12">
      <c r="D2163" s="739"/>
      <c r="E2163" s="1024"/>
      <c r="F2163" s="739"/>
      <c r="G2163" s="739"/>
    </row>
    <row r="2164" spans="4:7" ht="12">
      <c r="D2164" s="739"/>
      <c r="E2164" s="1024"/>
      <c r="F2164" s="739"/>
      <c r="G2164" s="739"/>
    </row>
    <row r="2165" spans="4:7" ht="12">
      <c r="D2165" s="739"/>
      <c r="E2165" s="1024"/>
      <c r="F2165" s="739"/>
      <c r="G2165" s="739"/>
    </row>
    <row r="2166" spans="4:7" ht="12">
      <c r="D2166" s="739"/>
      <c r="E2166" s="1024"/>
      <c r="F2166" s="739"/>
      <c r="G2166" s="739"/>
    </row>
    <row r="2167" spans="4:7" ht="12">
      <c r="D2167" s="739"/>
      <c r="E2167" s="1024"/>
      <c r="F2167" s="739"/>
      <c r="G2167" s="739"/>
    </row>
    <row r="2168" spans="4:7" ht="12">
      <c r="D2168" s="739"/>
      <c r="E2168" s="1024"/>
      <c r="F2168" s="739"/>
      <c r="G2168" s="739"/>
    </row>
    <row r="2169" spans="4:7" ht="12">
      <c r="D2169" s="739"/>
      <c r="E2169" s="1024"/>
      <c r="F2169" s="739"/>
      <c r="G2169" s="739"/>
    </row>
    <row r="2170" spans="4:7" ht="12">
      <c r="D2170" s="739"/>
      <c r="E2170" s="1024"/>
      <c r="F2170" s="739"/>
      <c r="G2170" s="739"/>
    </row>
    <row r="2171" spans="4:7" ht="12">
      <c r="D2171" s="739"/>
      <c r="E2171" s="1024"/>
      <c r="F2171" s="739"/>
      <c r="G2171" s="739"/>
    </row>
    <row r="2172" spans="4:7" ht="12">
      <c r="D2172" s="739"/>
      <c r="E2172" s="1024"/>
      <c r="F2172" s="739"/>
      <c r="G2172" s="739"/>
    </row>
    <row r="2173" spans="4:7" ht="12">
      <c r="D2173" s="739"/>
      <c r="E2173" s="1024"/>
      <c r="F2173" s="739"/>
      <c r="G2173" s="739"/>
    </row>
    <row r="2174" spans="4:7" ht="12">
      <c r="D2174" s="739"/>
      <c r="E2174" s="1024"/>
      <c r="F2174" s="739"/>
      <c r="G2174" s="739"/>
    </row>
    <row r="2175" spans="4:7" ht="12">
      <c r="D2175" s="739"/>
      <c r="E2175" s="1024"/>
      <c r="F2175" s="739"/>
      <c r="G2175" s="739"/>
    </row>
    <row r="2176" spans="4:7" ht="12">
      <c r="D2176" s="739"/>
      <c r="E2176" s="1024"/>
      <c r="F2176" s="739"/>
      <c r="G2176" s="739"/>
    </row>
    <row r="2177" spans="4:7" ht="12">
      <c r="D2177" s="739"/>
      <c r="E2177" s="1024"/>
      <c r="F2177" s="739"/>
      <c r="G2177" s="739"/>
    </row>
    <row r="2178" spans="4:7" ht="12">
      <c r="D2178" s="739"/>
      <c r="E2178" s="1024"/>
      <c r="F2178" s="739"/>
      <c r="G2178" s="739"/>
    </row>
    <row r="2179" spans="4:7" ht="12">
      <c r="D2179" s="739"/>
      <c r="E2179" s="1024"/>
      <c r="F2179" s="739"/>
      <c r="G2179" s="739"/>
    </row>
    <row r="2180" spans="4:7" ht="12">
      <c r="D2180" s="739"/>
      <c r="E2180" s="1024"/>
      <c r="F2180" s="739"/>
      <c r="G2180" s="739"/>
    </row>
    <row r="2181" spans="4:7" ht="12">
      <c r="D2181" s="739"/>
      <c r="E2181" s="1024"/>
      <c r="F2181" s="739"/>
      <c r="G2181" s="739"/>
    </row>
    <row r="2182" spans="4:7" ht="12">
      <c r="D2182" s="739"/>
      <c r="E2182" s="1024"/>
      <c r="F2182" s="739"/>
      <c r="G2182" s="739"/>
    </row>
  </sheetData>
  <sheetProtection/>
  <printOptions/>
  <pageMargins left="0.75" right="0.75" top="1" bottom="1" header="0.5" footer="0.5"/>
  <pageSetup orientation="portrait" paperSize="9"/>
  <ignoredErrors>
    <ignoredError sqref="A48 A30:A44 A46:A47 A51:A53 A69:A76 A77:A82 A86:A95 A96:B100 A103:A104 A106 A107:A108 A113:A114 A111:A112 A116:A122 A142:A152 A153:A159 A160:A168 A170:A177 A192:A198 A199:A209 A210:A216 A233:A239 A240:A272" twoDigitTextYear="1"/>
    <ignoredError sqref="A378 A381 A384 A387 A390 A393" numberStoredAsText="1"/>
  </ignoredErrors>
</worksheet>
</file>

<file path=xl/worksheets/sheet3.xml><?xml version="1.0" encoding="utf-8"?>
<worksheet xmlns="http://schemas.openxmlformats.org/spreadsheetml/2006/main" xmlns:r="http://schemas.openxmlformats.org/officeDocument/2006/relationships">
  <dimension ref="A2:G547"/>
  <sheetViews>
    <sheetView showZeros="0" zoomScalePageLayoutView="0" workbookViewId="0" topLeftCell="A1">
      <selection activeCell="K21" sqref="K21"/>
    </sheetView>
  </sheetViews>
  <sheetFormatPr defaultColWidth="9.140625" defaultRowHeight="15"/>
  <cols>
    <col min="1" max="1" width="4.57421875" style="0" customWidth="1"/>
    <col min="2" max="2" width="60.00390625" style="0" customWidth="1"/>
    <col min="3" max="3" width="7.421875" style="0" customWidth="1"/>
    <col min="4" max="4" width="8.8515625" style="59" customWidth="1"/>
    <col min="5" max="5" width="11.421875" style="59" customWidth="1"/>
    <col min="6" max="6" width="0.13671875" style="59" customWidth="1"/>
    <col min="7" max="7" width="16.421875" style="603" customWidth="1"/>
  </cols>
  <sheetData>
    <row r="2" spans="2:7" ht="16.5" thickBot="1">
      <c r="B2" s="80" t="s">
        <v>12</v>
      </c>
      <c r="C2" s="50"/>
      <c r="G2" s="59"/>
    </row>
    <row r="3" spans="1:7" ht="95.25" thickBot="1">
      <c r="A3" s="48" t="s">
        <v>692</v>
      </c>
      <c r="B3" s="49" t="s">
        <v>693</v>
      </c>
      <c r="C3" s="1129" t="s">
        <v>694</v>
      </c>
      <c r="D3" s="1129" t="s">
        <v>695</v>
      </c>
      <c r="E3" s="1130" t="s">
        <v>1882</v>
      </c>
      <c r="F3" s="40" t="s">
        <v>696</v>
      </c>
      <c r="G3" s="1131" t="s">
        <v>1883</v>
      </c>
    </row>
    <row r="4" spans="1:7" ht="32.25" thickBot="1">
      <c r="A4" s="1055" t="s">
        <v>697</v>
      </c>
      <c r="B4" s="26" t="s">
        <v>698</v>
      </c>
      <c r="C4" s="51"/>
      <c r="D4" s="587"/>
      <c r="E4" s="587"/>
      <c r="F4" s="567"/>
      <c r="G4" s="587"/>
    </row>
    <row r="5" spans="1:7" ht="16.5" thickBot="1">
      <c r="A5" s="1056"/>
      <c r="B5" s="19" t="s">
        <v>27</v>
      </c>
      <c r="C5" s="52" t="s">
        <v>699</v>
      </c>
      <c r="D5" s="874">
        <v>60</v>
      </c>
      <c r="E5" s="568"/>
      <c r="F5" s="569"/>
      <c r="G5" s="587">
        <f aca="true" t="shared" si="0" ref="G5:G10">D5*E5</f>
        <v>0</v>
      </c>
    </row>
    <row r="6" spans="1:7" ht="16.5" thickBot="1">
      <c r="A6" s="1056"/>
      <c r="B6" s="19" t="s">
        <v>28</v>
      </c>
      <c r="C6" s="52" t="s">
        <v>699</v>
      </c>
      <c r="D6" s="874">
        <v>36</v>
      </c>
      <c r="E6" s="570"/>
      <c r="F6" s="569"/>
      <c r="G6" s="587">
        <f t="shared" si="0"/>
        <v>0</v>
      </c>
    </row>
    <row r="7" spans="1:7" ht="16.5" thickBot="1">
      <c r="A7" s="1056"/>
      <c r="B7" s="19" t="s">
        <v>29</v>
      </c>
      <c r="C7" s="52" t="s">
        <v>699</v>
      </c>
      <c r="D7" s="874">
        <v>2</v>
      </c>
      <c r="E7" s="570"/>
      <c r="F7" s="569"/>
      <c r="G7" s="587">
        <f t="shared" si="0"/>
        <v>0</v>
      </c>
    </row>
    <row r="8" spans="1:7" ht="16.5" thickBot="1">
      <c r="A8" s="1056"/>
      <c r="B8" s="19" t="s">
        <v>30</v>
      </c>
      <c r="C8" s="52" t="s">
        <v>699</v>
      </c>
      <c r="D8" s="874">
        <v>45</v>
      </c>
      <c r="E8" s="570"/>
      <c r="F8" s="569"/>
      <c r="G8" s="587">
        <f t="shared" si="0"/>
        <v>0</v>
      </c>
    </row>
    <row r="9" spans="1:7" ht="16.5" thickBot="1">
      <c r="A9" s="1056"/>
      <c r="B9" s="19" t="s">
        <v>31</v>
      </c>
      <c r="C9" s="52" t="s">
        <v>699</v>
      </c>
      <c r="D9" s="874">
        <v>21680</v>
      </c>
      <c r="E9" s="570"/>
      <c r="F9" s="569"/>
      <c r="G9" s="587">
        <f t="shared" si="0"/>
        <v>0</v>
      </c>
    </row>
    <row r="10" spans="1:7" ht="16.5" thickBot="1">
      <c r="A10" s="1057"/>
      <c r="B10" s="19" t="s">
        <v>32</v>
      </c>
      <c r="C10" s="52" t="s">
        <v>699</v>
      </c>
      <c r="D10" s="874">
        <v>9</v>
      </c>
      <c r="E10" s="570"/>
      <c r="F10" s="569"/>
      <c r="G10" s="587">
        <f t="shared" si="0"/>
        <v>0</v>
      </c>
    </row>
    <row r="11" spans="1:7" ht="16.5" thickBot="1">
      <c r="A11" s="37"/>
      <c r="B11" s="18"/>
      <c r="C11" s="34"/>
      <c r="D11" s="566"/>
      <c r="E11" s="571"/>
      <c r="F11" s="572"/>
      <c r="G11" s="587"/>
    </row>
    <row r="12" spans="1:7" ht="16.5" thickBot="1">
      <c r="A12" s="75" t="s">
        <v>700</v>
      </c>
      <c r="B12" s="32" t="s">
        <v>701</v>
      </c>
      <c r="C12" s="34"/>
      <c r="D12" s="566"/>
      <c r="E12" s="571"/>
      <c r="F12" s="572"/>
      <c r="G12" s="587"/>
    </row>
    <row r="13" spans="1:7" ht="16.5" thickBot="1">
      <c r="A13" s="37"/>
      <c r="B13" s="18" t="s">
        <v>33</v>
      </c>
      <c r="C13" s="53" t="s">
        <v>699</v>
      </c>
      <c r="D13" s="587">
        <v>2850</v>
      </c>
      <c r="E13" s="573"/>
      <c r="F13" s="574"/>
      <c r="G13" s="587">
        <f>D13*E13</f>
        <v>0</v>
      </c>
    </row>
    <row r="14" spans="1:7" ht="32.25" thickBot="1">
      <c r="A14" s="74" t="s">
        <v>702</v>
      </c>
      <c r="B14" s="25" t="s">
        <v>34</v>
      </c>
      <c r="C14" s="1038" t="s">
        <v>703</v>
      </c>
      <c r="D14" s="582">
        <v>6</v>
      </c>
      <c r="E14" s="575"/>
      <c r="F14" s="566"/>
      <c r="G14" s="897">
        <f>D15*E15</f>
        <v>0</v>
      </c>
    </row>
    <row r="15" spans="1:7" ht="16.5" thickBot="1">
      <c r="A15" s="35"/>
      <c r="B15" s="26"/>
      <c r="C15" s="1037"/>
      <c r="D15" s="585"/>
      <c r="E15" s="576"/>
      <c r="F15" s="577"/>
      <c r="G15" s="587"/>
    </row>
    <row r="16" spans="1:7" ht="48" thickBot="1">
      <c r="A16" s="1055" t="s">
        <v>704</v>
      </c>
      <c r="B16" s="32" t="s">
        <v>35</v>
      </c>
      <c r="C16" s="53"/>
      <c r="D16" s="76"/>
      <c r="E16" s="573"/>
      <c r="F16" s="569"/>
      <c r="G16" s="567">
        <f aca="true" t="shared" si="1" ref="G16:G69">D16*E16</f>
        <v>0</v>
      </c>
    </row>
    <row r="17" spans="1:7" ht="16.5" thickBot="1">
      <c r="A17" s="1056"/>
      <c r="B17" s="18" t="s">
        <v>36</v>
      </c>
      <c r="C17" s="53" t="s">
        <v>703</v>
      </c>
      <c r="D17" s="61">
        <v>18</v>
      </c>
      <c r="E17" s="573"/>
      <c r="F17" s="569"/>
      <c r="G17" s="569">
        <f t="shared" si="1"/>
        <v>0</v>
      </c>
    </row>
    <row r="18" spans="1:7" ht="16.5" thickBot="1">
      <c r="A18" s="1056"/>
      <c r="B18" s="18" t="s">
        <v>37</v>
      </c>
      <c r="C18" s="53" t="s">
        <v>703</v>
      </c>
      <c r="D18" s="61">
        <v>30</v>
      </c>
      <c r="E18" s="573"/>
      <c r="F18" s="569"/>
      <c r="G18" s="569">
        <f t="shared" si="1"/>
        <v>0</v>
      </c>
    </row>
    <row r="19" spans="1:7" ht="16.5" thickBot="1">
      <c r="A19" s="1056"/>
      <c r="B19" s="18" t="s">
        <v>38</v>
      </c>
      <c r="C19" s="53" t="s">
        <v>703</v>
      </c>
      <c r="D19" s="61">
        <v>2</v>
      </c>
      <c r="E19" s="573"/>
      <c r="F19" s="569"/>
      <c r="G19" s="569">
        <f t="shared" si="1"/>
        <v>0</v>
      </c>
    </row>
    <row r="20" spans="1:7" ht="16.5" thickBot="1">
      <c r="A20" s="1056"/>
      <c r="B20" s="18" t="s">
        <v>39</v>
      </c>
      <c r="C20" s="53" t="s">
        <v>703</v>
      </c>
      <c r="D20" s="61">
        <v>1</v>
      </c>
      <c r="E20" s="573"/>
      <c r="F20" s="569"/>
      <c r="G20" s="569">
        <f t="shared" si="1"/>
        <v>0</v>
      </c>
    </row>
    <row r="21" spans="1:7" ht="16.5" thickBot="1">
      <c r="A21" s="1057"/>
      <c r="B21" s="18" t="s">
        <v>40</v>
      </c>
      <c r="C21" s="53" t="s">
        <v>703</v>
      </c>
      <c r="D21" s="62">
        <v>4</v>
      </c>
      <c r="E21" s="573"/>
      <c r="F21" s="569"/>
      <c r="G21" s="578">
        <f t="shared" si="1"/>
        <v>0</v>
      </c>
    </row>
    <row r="22" spans="1:7" ht="16.5" thickBot="1">
      <c r="A22" s="37"/>
      <c r="B22" s="18"/>
      <c r="C22" s="53"/>
      <c r="D22" s="587"/>
      <c r="E22" s="573"/>
      <c r="F22" s="569"/>
      <c r="G22" s="587">
        <f t="shared" si="1"/>
        <v>0</v>
      </c>
    </row>
    <row r="23" spans="1:7" ht="63.75" thickBot="1">
      <c r="A23" s="1049" t="s">
        <v>705</v>
      </c>
      <c r="B23" s="32" t="s">
        <v>41</v>
      </c>
      <c r="C23" s="53"/>
      <c r="D23" s="587"/>
      <c r="E23" s="573"/>
      <c r="F23" s="569"/>
      <c r="G23" s="587"/>
    </row>
    <row r="24" spans="1:7" ht="16.5" thickBot="1">
      <c r="A24" s="1050"/>
      <c r="B24" s="19" t="s">
        <v>706</v>
      </c>
      <c r="C24" s="53" t="s">
        <v>703</v>
      </c>
      <c r="D24" s="587">
        <v>1</v>
      </c>
      <c r="E24" s="573"/>
      <c r="F24" s="569"/>
      <c r="G24" s="587">
        <f t="shared" si="1"/>
        <v>0</v>
      </c>
    </row>
    <row r="25" spans="1:7" ht="16.5" thickBot="1">
      <c r="A25" s="1051"/>
      <c r="B25" s="19" t="s">
        <v>707</v>
      </c>
      <c r="C25" s="53" t="s">
        <v>703</v>
      </c>
      <c r="D25" s="587">
        <v>1</v>
      </c>
      <c r="E25" s="573"/>
      <c r="F25" s="569"/>
      <c r="G25" s="587">
        <f t="shared" si="1"/>
        <v>0</v>
      </c>
    </row>
    <row r="26" spans="1:7" ht="16.5" thickBot="1">
      <c r="A26" s="37"/>
      <c r="B26" s="18"/>
      <c r="C26" s="53"/>
      <c r="D26" s="587"/>
      <c r="E26" s="573"/>
      <c r="F26" s="569"/>
      <c r="G26" s="587"/>
    </row>
    <row r="27" spans="1:7" ht="63.75" thickBot="1">
      <c r="A27" s="1055" t="s">
        <v>708</v>
      </c>
      <c r="B27" s="32" t="s">
        <v>42</v>
      </c>
      <c r="C27" s="53"/>
      <c r="D27" s="587"/>
      <c r="E27" s="573"/>
      <c r="F27" s="569"/>
      <c r="G27" s="587"/>
    </row>
    <row r="28" spans="1:7" ht="16.5" thickBot="1">
      <c r="A28" s="1056"/>
      <c r="B28" s="19" t="s">
        <v>709</v>
      </c>
      <c r="C28" s="53" t="s">
        <v>703</v>
      </c>
      <c r="D28" s="587">
        <v>27</v>
      </c>
      <c r="E28" s="573"/>
      <c r="F28" s="569"/>
      <c r="G28" s="587">
        <f>D28*E28</f>
        <v>0</v>
      </c>
    </row>
    <row r="29" spans="1:7" ht="16.5" thickBot="1">
      <c r="A29" s="1056"/>
      <c r="B29" s="19" t="s">
        <v>710</v>
      </c>
      <c r="C29" s="53" t="s">
        <v>703</v>
      </c>
      <c r="D29" s="587">
        <v>9</v>
      </c>
      <c r="E29" s="573"/>
      <c r="F29" s="569"/>
      <c r="G29" s="587">
        <f>D29*E29</f>
        <v>0</v>
      </c>
    </row>
    <row r="30" spans="1:7" ht="16.5" thickBot="1">
      <c r="A30" s="1056"/>
      <c r="B30" s="19" t="s">
        <v>711</v>
      </c>
      <c r="C30" s="53" t="s">
        <v>703</v>
      </c>
      <c r="D30" s="587">
        <v>48</v>
      </c>
      <c r="E30" s="573"/>
      <c r="F30" s="569"/>
      <c r="G30" s="587">
        <f t="shared" si="1"/>
        <v>0</v>
      </c>
    </row>
    <row r="31" spans="1:7" ht="16.5" thickBot="1">
      <c r="A31" s="1056"/>
      <c r="B31" s="19" t="s">
        <v>712</v>
      </c>
      <c r="C31" s="53" t="s">
        <v>703</v>
      </c>
      <c r="D31" s="587">
        <v>36</v>
      </c>
      <c r="E31" s="573"/>
      <c r="F31" s="569"/>
      <c r="G31" s="587">
        <f t="shared" si="1"/>
        <v>0</v>
      </c>
    </row>
    <row r="32" spans="1:7" ht="16.5" thickBot="1">
      <c r="A32" s="1056"/>
      <c r="B32" s="19" t="s">
        <v>713</v>
      </c>
      <c r="C32" s="53" t="s">
        <v>703</v>
      </c>
      <c r="D32" s="587">
        <v>11</v>
      </c>
      <c r="E32" s="573"/>
      <c r="F32" s="569"/>
      <c r="G32" s="587">
        <f t="shared" si="1"/>
        <v>0</v>
      </c>
    </row>
    <row r="33" spans="1:7" ht="16.5" thickBot="1">
      <c r="A33" s="1056"/>
      <c r="B33" s="19" t="s">
        <v>714</v>
      </c>
      <c r="C33" s="53" t="s">
        <v>703</v>
      </c>
      <c r="D33" s="587">
        <v>12</v>
      </c>
      <c r="E33" s="573"/>
      <c r="F33" s="569"/>
      <c r="G33" s="587">
        <f t="shared" si="1"/>
        <v>0</v>
      </c>
    </row>
    <row r="34" spans="1:7" ht="16.5" thickBot="1">
      <c r="A34" s="1056"/>
      <c r="B34" s="19" t="s">
        <v>715</v>
      </c>
      <c r="C34" s="53" t="s">
        <v>703</v>
      </c>
      <c r="D34" s="587">
        <v>15</v>
      </c>
      <c r="E34" s="573"/>
      <c r="F34" s="569"/>
      <c r="G34" s="587">
        <f t="shared" si="1"/>
        <v>0</v>
      </c>
    </row>
    <row r="35" spans="1:7" ht="16.5" thickBot="1">
      <c r="A35" s="1056"/>
      <c r="B35" s="19" t="s">
        <v>707</v>
      </c>
      <c r="C35" s="53" t="s">
        <v>703</v>
      </c>
      <c r="D35" s="587">
        <v>9</v>
      </c>
      <c r="E35" s="573"/>
      <c r="F35" s="569"/>
      <c r="G35" s="587">
        <f t="shared" si="1"/>
        <v>0</v>
      </c>
    </row>
    <row r="36" spans="1:7" ht="16.5" thickBot="1">
      <c r="A36" s="1056"/>
      <c r="B36" s="19" t="s">
        <v>716</v>
      </c>
      <c r="C36" s="876" t="s">
        <v>703</v>
      </c>
      <c r="D36" s="891">
        <v>9</v>
      </c>
      <c r="E36" s="573"/>
      <c r="F36" s="569"/>
      <c r="G36" s="587">
        <f t="shared" si="1"/>
        <v>0</v>
      </c>
    </row>
    <row r="37" spans="1:7" ht="16.5" thickBot="1">
      <c r="A37" s="1056"/>
      <c r="B37" s="19" t="s">
        <v>717</v>
      </c>
      <c r="C37" s="53" t="s">
        <v>703</v>
      </c>
      <c r="D37" s="587">
        <v>5</v>
      </c>
      <c r="E37" s="573"/>
      <c r="F37" s="569"/>
      <c r="G37" s="587">
        <f>D37*E37</f>
        <v>0</v>
      </c>
    </row>
    <row r="38" spans="1:7" ht="16.5" thickBot="1">
      <c r="A38" s="1056"/>
      <c r="B38" s="19" t="s">
        <v>718</v>
      </c>
      <c r="C38" s="53" t="s">
        <v>703</v>
      </c>
      <c r="D38" s="587">
        <v>18</v>
      </c>
      <c r="E38" s="573"/>
      <c r="F38" s="569"/>
      <c r="G38" s="587">
        <f t="shared" si="1"/>
        <v>0</v>
      </c>
    </row>
    <row r="39" spans="1:7" ht="16.5" thickBot="1">
      <c r="A39" s="1056"/>
      <c r="B39" s="19" t="s">
        <v>719</v>
      </c>
      <c r="C39" s="53" t="s">
        <v>703</v>
      </c>
      <c r="D39" s="587">
        <v>6</v>
      </c>
      <c r="E39" s="573"/>
      <c r="F39" s="569"/>
      <c r="G39" s="587">
        <f t="shared" si="1"/>
        <v>0</v>
      </c>
    </row>
    <row r="40" spans="1:7" ht="16.5" thickBot="1">
      <c r="A40" s="1056"/>
      <c r="B40" s="19" t="s">
        <v>720</v>
      </c>
      <c r="C40" s="53" t="s">
        <v>703</v>
      </c>
      <c r="D40" s="587">
        <v>3</v>
      </c>
      <c r="E40" s="573"/>
      <c r="F40" s="569"/>
      <c r="G40" s="587">
        <f t="shared" si="1"/>
        <v>0</v>
      </c>
    </row>
    <row r="41" spans="1:7" ht="16.5" thickBot="1">
      <c r="A41" s="1056"/>
      <c r="B41" s="19" t="s">
        <v>721</v>
      </c>
      <c r="C41" s="53" t="s">
        <v>703</v>
      </c>
      <c r="D41" s="587">
        <v>6</v>
      </c>
      <c r="E41" s="573"/>
      <c r="F41" s="569"/>
      <c r="G41" s="587">
        <f t="shared" si="1"/>
        <v>0</v>
      </c>
    </row>
    <row r="42" spans="1:7" ht="16.5" thickBot="1">
      <c r="A42" s="1056"/>
      <c r="B42" s="19" t="s">
        <v>722</v>
      </c>
      <c r="C42" s="53" t="s">
        <v>703</v>
      </c>
      <c r="D42" s="587">
        <v>6</v>
      </c>
      <c r="E42" s="573"/>
      <c r="F42" s="569"/>
      <c r="G42" s="587">
        <f t="shared" si="1"/>
        <v>0</v>
      </c>
    </row>
    <row r="43" spans="1:7" ht="16.5" thickBot="1">
      <c r="A43" s="1056"/>
      <c r="B43" s="19" t="s">
        <v>723</v>
      </c>
      <c r="C43" s="53" t="s">
        <v>703</v>
      </c>
      <c r="D43" s="587">
        <v>3</v>
      </c>
      <c r="E43" s="573"/>
      <c r="F43" s="569"/>
      <c r="G43" s="587">
        <f t="shared" si="1"/>
        <v>0</v>
      </c>
    </row>
    <row r="44" spans="1:7" ht="16.5" thickBot="1">
      <c r="A44" s="1056"/>
      <c r="B44" s="19" t="s">
        <v>724</v>
      </c>
      <c r="C44" s="53" t="s">
        <v>703</v>
      </c>
      <c r="D44" s="587">
        <v>9</v>
      </c>
      <c r="E44" s="573"/>
      <c r="F44" s="569"/>
      <c r="G44" s="587">
        <f t="shared" si="1"/>
        <v>0</v>
      </c>
    </row>
    <row r="45" spans="1:7" ht="16.5" thickBot="1">
      <c r="A45" s="1057"/>
      <c r="B45" s="19" t="s">
        <v>725</v>
      </c>
      <c r="C45" s="53" t="s">
        <v>703</v>
      </c>
      <c r="D45" s="587">
        <v>3</v>
      </c>
      <c r="E45" s="573"/>
      <c r="F45" s="569"/>
      <c r="G45" s="580">
        <f t="shared" si="1"/>
        <v>0</v>
      </c>
    </row>
    <row r="46" spans="1:7" ht="16.5" thickBot="1">
      <c r="A46" s="37"/>
      <c r="B46" s="18"/>
      <c r="C46" s="876"/>
      <c r="D46" s="587"/>
      <c r="E46" s="573"/>
      <c r="F46" s="569"/>
      <c r="G46" s="587"/>
    </row>
    <row r="47" spans="1:7" ht="15.75">
      <c r="A47" s="1055" t="s">
        <v>726</v>
      </c>
      <c r="B47" s="25" t="s">
        <v>727</v>
      </c>
      <c r="C47" s="38"/>
      <c r="D47" s="582"/>
      <c r="E47" s="591"/>
      <c r="F47" s="578"/>
      <c r="G47" s="567"/>
    </row>
    <row r="48" spans="1:7" ht="16.5" thickBot="1">
      <c r="A48" s="1056"/>
      <c r="B48" s="33" t="s">
        <v>43</v>
      </c>
      <c r="C48" s="875"/>
      <c r="D48" s="585"/>
      <c r="E48" s="590"/>
      <c r="F48" s="567"/>
      <c r="G48" s="569"/>
    </row>
    <row r="49" spans="1:7" ht="16.5" thickBot="1">
      <c r="A49" s="1056"/>
      <c r="B49" s="18" t="s">
        <v>728</v>
      </c>
      <c r="C49" s="53" t="s">
        <v>703</v>
      </c>
      <c r="D49" s="587">
        <v>4</v>
      </c>
      <c r="E49" s="573"/>
      <c r="F49" s="569"/>
      <c r="G49" s="569">
        <f t="shared" si="1"/>
        <v>0</v>
      </c>
    </row>
    <row r="50" spans="1:7" ht="16.5" thickBot="1">
      <c r="A50" s="1056"/>
      <c r="B50" s="18" t="s">
        <v>729</v>
      </c>
      <c r="C50" s="53" t="s">
        <v>703</v>
      </c>
      <c r="D50" s="587">
        <v>1</v>
      </c>
      <c r="E50" s="573"/>
      <c r="F50" s="569"/>
      <c r="G50" s="569">
        <f t="shared" si="1"/>
        <v>0</v>
      </c>
    </row>
    <row r="51" spans="1:7" ht="16.5" thickBot="1">
      <c r="A51" s="1057"/>
      <c r="B51" s="18"/>
      <c r="C51" s="53"/>
      <c r="D51" s="587"/>
      <c r="E51" s="573"/>
      <c r="F51" s="569"/>
      <c r="G51" s="569"/>
    </row>
    <row r="52" spans="1:7" ht="32.25" thickBot="1">
      <c r="A52" s="36" t="s">
        <v>692</v>
      </c>
      <c r="B52" s="32" t="s">
        <v>730</v>
      </c>
      <c r="C52" s="34" t="s">
        <v>694</v>
      </c>
      <c r="D52" s="566" t="s">
        <v>731</v>
      </c>
      <c r="E52" s="571"/>
      <c r="F52" s="572"/>
      <c r="G52" s="569"/>
    </row>
    <row r="53" spans="1:7" ht="48" thickBot="1">
      <c r="A53" s="1055">
        <v>8</v>
      </c>
      <c r="B53" s="32" t="s">
        <v>732</v>
      </c>
      <c r="C53" s="53"/>
      <c r="D53" s="587"/>
      <c r="E53" s="573"/>
      <c r="F53" s="569"/>
      <c r="G53" s="569"/>
    </row>
    <row r="54" spans="1:7" ht="16.5" thickBot="1">
      <c r="A54" s="1057"/>
      <c r="B54" s="19" t="s">
        <v>733</v>
      </c>
      <c r="C54" s="53" t="s">
        <v>703</v>
      </c>
      <c r="D54" s="587">
        <v>2</v>
      </c>
      <c r="E54" s="573"/>
      <c r="F54" s="569"/>
      <c r="G54" s="569">
        <f t="shared" si="1"/>
        <v>0</v>
      </c>
    </row>
    <row r="55" spans="1:7" ht="16.5" thickBot="1">
      <c r="A55" s="36"/>
      <c r="B55" s="32"/>
      <c r="C55" s="34"/>
      <c r="D55" s="566"/>
      <c r="E55" s="571"/>
      <c r="F55" s="572"/>
      <c r="G55" s="569"/>
    </row>
    <row r="56" spans="1:7" ht="31.5">
      <c r="A56" s="1055" t="s">
        <v>734</v>
      </c>
      <c r="B56" s="30" t="s">
        <v>735</v>
      </c>
      <c r="C56" s="54"/>
      <c r="D56" s="582"/>
      <c r="E56" s="579"/>
      <c r="F56" s="578"/>
      <c r="G56" s="569"/>
    </row>
    <row r="57" spans="1:7" ht="16.5" thickBot="1">
      <c r="A57" s="1056"/>
      <c r="B57" s="31" t="s">
        <v>736</v>
      </c>
      <c r="C57" s="51"/>
      <c r="D57" s="585"/>
      <c r="E57" s="576"/>
      <c r="F57" s="567"/>
      <c r="G57" s="569"/>
    </row>
    <row r="58" spans="1:7" ht="16.5" thickBot="1">
      <c r="A58" s="1056"/>
      <c r="B58" s="19" t="s">
        <v>737</v>
      </c>
      <c r="C58" s="53" t="s">
        <v>703</v>
      </c>
      <c r="D58" s="587">
        <v>2</v>
      </c>
      <c r="E58" s="573"/>
      <c r="F58" s="569"/>
      <c r="G58" s="569">
        <f t="shared" si="1"/>
        <v>0</v>
      </c>
    </row>
    <row r="59" spans="1:7" ht="16.5" thickBot="1">
      <c r="A59" s="1056"/>
      <c r="B59" s="19" t="s">
        <v>738</v>
      </c>
      <c r="C59" s="53" t="s">
        <v>703</v>
      </c>
      <c r="D59" s="587">
        <v>4</v>
      </c>
      <c r="E59" s="573"/>
      <c r="F59" s="569"/>
      <c r="G59" s="569">
        <f t="shared" si="1"/>
        <v>0</v>
      </c>
    </row>
    <row r="60" spans="1:7" ht="16.5" thickBot="1">
      <c r="A60" s="1057"/>
      <c r="B60" s="19" t="s">
        <v>739</v>
      </c>
      <c r="C60" s="53" t="s">
        <v>703</v>
      </c>
      <c r="D60" s="587">
        <v>2</v>
      </c>
      <c r="E60" s="573"/>
      <c r="F60" s="569"/>
      <c r="G60" s="569">
        <f t="shared" si="1"/>
        <v>0</v>
      </c>
    </row>
    <row r="61" spans="1:7" ht="16.5" thickBot="1">
      <c r="A61" s="37"/>
      <c r="B61" s="19"/>
      <c r="C61" s="52"/>
      <c r="D61" s="587"/>
      <c r="E61" s="573"/>
      <c r="F61" s="569"/>
      <c r="G61" s="569"/>
    </row>
    <row r="62" spans="1:7" ht="31.5">
      <c r="A62" s="1049" t="s">
        <v>740</v>
      </c>
      <c r="B62" s="30" t="s">
        <v>741</v>
      </c>
      <c r="C62" s="582"/>
      <c r="D62" s="582"/>
      <c r="E62" s="579"/>
      <c r="F62" s="1071"/>
      <c r="G62" s="569"/>
    </row>
    <row r="63" spans="1:7" ht="16.5" thickBot="1">
      <c r="A63" s="1050"/>
      <c r="B63" s="31" t="s">
        <v>742</v>
      </c>
      <c r="C63" s="585"/>
      <c r="D63" s="585"/>
      <c r="E63" s="576"/>
      <c r="F63" s="1072"/>
      <c r="G63" s="569"/>
    </row>
    <row r="64" spans="1:7" ht="16.5" thickBot="1">
      <c r="A64" s="1051"/>
      <c r="B64" s="19" t="s">
        <v>743</v>
      </c>
      <c r="C64" s="52" t="s">
        <v>703</v>
      </c>
      <c r="D64" s="587">
        <v>6</v>
      </c>
      <c r="E64" s="573"/>
      <c r="F64" s="569"/>
      <c r="G64" s="569">
        <f t="shared" si="1"/>
        <v>0</v>
      </c>
    </row>
    <row r="65" spans="1:7" ht="16.5" thickBot="1">
      <c r="A65" s="37"/>
      <c r="B65" s="19"/>
      <c r="C65" s="52"/>
      <c r="D65" s="587"/>
      <c r="E65" s="573"/>
      <c r="F65" s="569"/>
      <c r="G65" s="569"/>
    </row>
    <row r="66" spans="1:7" ht="32.25" thickBot="1">
      <c r="A66" s="1055" t="s">
        <v>744</v>
      </c>
      <c r="B66" s="27" t="s">
        <v>745</v>
      </c>
      <c r="C66" s="52"/>
      <c r="D66" s="587"/>
      <c r="E66" s="573"/>
      <c r="F66" s="569"/>
      <c r="G66" s="569"/>
    </row>
    <row r="67" spans="1:7" ht="16.5" thickBot="1">
      <c r="A67" s="1056"/>
      <c r="B67" s="19" t="s">
        <v>746</v>
      </c>
      <c r="C67" s="52" t="s">
        <v>703</v>
      </c>
      <c r="D67" s="587">
        <v>2</v>
      </c>
      <c r="E67" s="573"/>
      <c r="F67" s="569"/>
      <c r="G67" s="569">
        <f t="shared" si="1"/>
        <v>0</v>
      </c>
    </row>
    <row r="68" spans="1:7" ht="16.5" thickBot="1">
      <c r="A68" s="1056"/>
      <c r="B68" s="19" t="s">
        <v>747</v>
      </c>
      <c r="C68" s="52" t="s">
        <v>703</v>
      </c>
      <c r="D68" s="587">
        <v>2</v>
      </c>
      <c r="E68" s="573"/>
      <c r="F68" s="569"/>
      <c r="G68" s="569">
        <f t="shared" si="1"/>
        <v>0</v>
      </c>
    </row>
    <row r="69" spans="1:7" ht="16.5" thickBot="1">
      <c r="A69" s="1057"/>
      <c r="B69" s="19" t="s">
        <v>748</v>
      </c>
      <c r="C69" s="52" t="s">
        <v>703</v>
      </c>
      <c r="D69" s="587">
        <v>4</v>
      </c>
      <c r="E69" s="573"/>
      <c r="F69" s="569"/>
      <c r="G69" s="569">
        <f t="shared" si="1"/>
        <v>0</v>
      </c>
    </row>
    <row r="70" spans="1:7" ht="16.5" thickBot="1">
      <c r="A70" s="37"/>
      <c r="B70" s="19"/>
      <c r="C70" s="52"/>
      <c r="D70" s="587"/>
      <c r="E70" s="573"/>
      <c r="F70" s="569"/>
      <c r="G70" s="569"/>
    </row>
    <row r="71" spans="1:7" ht="32.25" thickBot="1">
      <c r="A71" s="1055" t="s">
        <v>749</v>
      </c>
      <c r="B71" s="27" t="s">
        <v>750</v>
      </c>
      <c r="C71" s="52"/>
      <c r="D71" s="587"/>
      <c r="E71" s="573"/>
      <c r="F71" s="569"/>
      <c r="G71" s="569"/>
    </row>
    <row r="72" spans="1:7" ht="15.75">
      <c r="A72" s="1056"/>
      <c r="B72" s="20" t="s">
        <v>751</v>
      </c>
      <c r="C72" s="55" t="s">
        <v>703</v>
      </c>
      <c r="D72" s="582">
        <v>15</v>
      </c>
      <c r="E72" s="579"/>
      <c r="F72" s="1071"/>
      <c r="G72" s="569">
        <f>D72*E72</f>
        <v>0</v>
      </c>
    </row>
    <row r="73" spans="1:7" ht="16.5" thickBot="1">
      <c r="A73" s="1056"/>
      <c r="B73" s="21" t="s">
        <v>752</v>
      </c>
      <c r="C73" s="56"/>
      <c r="D73" s="585"/>
      <c r="E73" s="576"/>
      <c r="F73" s="1072"/>
      <c r="G73" s="569"/>
    </row>
    <row r="74" spans="1:7" ht="15.75">
      <c r="A74" s="1056"/>
      <c r="B74" s="20" t="s">
        <v>751</v>
      </c>
      <c r="C74" s="55" t="s">
        <v>703</v>
      </c>
      <c r="D74" s="582">
        <v>9</v>
      </c>
      <c r="E74" s="579"/>
      <c r="F74" s="1071"/>
      <c r="G74" s="569">
        <f>D74*E74</f>
        <v>0</v>
      </c>
    </row>
    <row r="75" spans="1:7" ht="16.5" thickBot="1">
      <c r="A75" s="1056"/>
      <c r="B75" s="21" t="s">
        <v>753</v>
      </c>
      <c r="C75" s="56"/>
      <c r="D75" s="585"/>
      <c r="E75" s="576"/>
      <c r="F75" s="1072"/>
      <c r="G75" s="569"/>
    </row>
    <row r="76" spans="1:7" ht="15.75">
      <c r="A76" s="1056"/>
      <c r="B76" s="20" t="s">
        <v>751</v>
      </c>
      <c r="C76" s="55" t="s">
        <v>703</v>
      </c>
      <c r="D76" s="582">
        <v>4</v>
      </c>
      <c r="E76" s="579"/>
      <c r="F76" s="1071"/>
      <c r="G76" s="569">
        <f>D76*E76</f>
        <v>0</v>
      </c>
    </row>
    <row r="77" spans="1:7" ht="16.5" thickBot="1">
      <c r="A77" s="1056"/>
      <c r="B77" s="21" t="s">
        <v>754</v>
      </c>
      <c r="C77" s="56"/>
      <c r="D77" s="585"/>
      <c r="E77" s="576"/>
      <c r="F77" s="1072"/>
      <c r="G77" s="569"/>
    </row>
    <row r="78" spans="1:7" ht="15.75">
      <c r="A78" s="1056"/>
      <c r="B78" s="20" t="s">
        <v>751</v>
      </c>
      <c r="C78" s="55" t="s">
        <v>703</v>
      </c>
      <c r="D78" s="582">
        <v>4</v>
      </c>
      <c r="E78" s="579"/>
      <c r="F78" s="1071"/>
      <c r="G78" s="569">
        <f>D78*E78</f>
        <v>0</v>
      </c>
    </row>
    <row r="79" spans="1:7" ht="16.5" thickBot="1">
      <c r="A79" s="1056"/>
      <c r="B79" s="21" t="s">
        <v>755</v>
      </c>
      <c r="C79" s="56"/>
      <c r="D79" s="585"/>
      <c r="E79" s="576"/>
      <c r="F79" s="1072"/>
      <c r="G79" s="569"/>
    </row>
    <row r="80" spans="1:7" ht="47.25">
      <c r="A80" s="1056"/>
      <c r="B80" s="20" t="s">
        <v>756</v>
      </c>
      <c r="C80" s="888" t="s">
        <v>703</v>
      </c>
      <c r="D80" s="582">
        <v>430</v>
      </c>
      <c r="E80" s="591"/>
      <c r="F80" s="578"/>
      <c r="G80" s="569">
        <f>D80*E80</f>
        <v>0</v>
      </c>
    </row>
    <row r="81" spans="1:7" ht="15.75">
      <c r="A81" s="1056"/>
      <c r="B81" s="29" t="s">
        <v>97</v>
      </c>
      <c r="C81" s="877"/>
      <c r="D81" s="580"/>
      <c r="E81" s="879"/>
      <c r="F81" s="580"/>
      <c r="G81" s="569"/>
    </row>
    <row r="82" spans="1:7" ht="15.75">
      <c r="A82" s="1056"/>
      <c r="B82" s="22" t="s">
        <v>757</v>
      </c>
      <c r="C82" s="877"/>
      <c r="D82" s="580"/>
      <c r="E82" s="879"/>
      <c r="F82" s="580"/>
      <c r="G82" s="569"/>
    </row>
    <row r="83" spans="1:7" ht="15.75">
      <c r="A83" s="1056"/>
      <c r="B83" s="22" t="s">
        <v>758</v>
      </c>
      <c r="C83" s="877"/>
      <c r="D83" s="580"/>
      <c r="E83" s="879"/>
      <c r="F83" s="580"/>
      <c r="G83" s="569"/>
    </row>
    <row r="84" spans="1:7" ht="15.75">
      <c r="A84" s="1056"/>
      <c r="B84" s="22" t="s">
        <v>759</v>
      </c>
      <c r="C84" s="877"/>
      <c r="D84" s="580"/>
      <c r="E84" s="879"/>
      <c r="F84" s="580"/>
      <c r="G84" s="569"/>
    </row>
    <row r="85" spans="1:7" ht="15.75">
      <c r="A85" s="1056"/>
      <c r="B85" s="22" t="s">
        <v>760</v>
      </c>
      <c r="C85" s="877"/>
      <c r="D85" s="580"/>
      <c r="E85" s="879"/>
      <c r="F85" s="580"/>
      <c r="G85" s="569"/>
    </row>
    <row r="86" spans="1:7" ht="16.5" thickBot="1">
      <c r="A86" s="1056"/>
      <c r="B86" s="21" t="s">
        <v>761</v>
      </c>
      <c r="C86" s="878"/>
      <c r="D86" s="585"/>
      <c r="E86" s="590"/>
      <c r="F86" s="567"/>
      <c r="G86" s="569"/>
    </row>
    <row r="87" spans="1:7" ht="15.75">
      <c r="A87" s="1056"/>
      <c r="B87" s="20" t="s">
        <v>762</v>
      </c>
      <c r="C87" s="888" t="s">
        <v>703</v>
      </c>
      <c r="D87" s="582">
        <v>8</v>
      </c>
      <c r="E87" s="591"/>
      <c r="F87" s="578"/>
      <c r="G87" s="569">
        <f>D87*E87</f>
        <v>0</v>
      </c>
    </row>
    <row r="88" spans="1:7" ht="16.5" thickBot="1">
      <c r="A88" s="1057"/>
      <c r="B88" s="21" t="s">
        <v>763</v>
      </c>
      <c r="C88" s="878"/>
      <c r="D88" s="585"/>
      <c r="E88" s="590"/>
      <c r="F88" s="567"/>
      <c r="G88" s="569"/>
    </row>
    <row r="89" spans="1:7" ht="16.5" thickBot="1">
      <c r="A89" s="37"/>
      <c r="B89" s="19"/>
      <c r="C89" s="52"/>
      <c r="D89" s="587"/>
      <c r="E89" s="573"/>
      <c r="F89" s="569"/>
      <c r="G89" s="569"/>
    </row>
    <row r="90" spans="1:7" ht="32.25" thickBot="1">
      <c r="A90" s="1049" t="s">
        <v>764</v>
      </c>
      <c r="B90" s="27" t="s">
        <v>765</v>
      </c>
      <c r="C90" s="52"/>
      <c r="D90" s="587"/>
      <c r="E90" s="573"/>
      <c r="F90" s="569"/>
      <c r="G90" s="569"/>
    </row>
    <row r="91" spans="1:7" ht="15.75">
      <c r="A91" s="1050"/>
      <c r="B91" s="20" t="s">
        <v>762</v>
      </c>
      <c r="C91" s="888" t="s">
        <v>703</v>
      </c>
      <c r="D91" s="582">
        <v>4</v>
      </c>
      <c r="E91" s="591"/>
      <c r="F91" s="578"/>
      <c r="G91" s="569">
        <f>D91*E91</f>
        <v>0</v>
      </c>
    </row>
    <row r="92" spans="1:7" ht="16.5" thickBot="1">
      <c r="A92" s="1051"/>
      <c r="B92" s="21" t="s">
        <v>766</v>
      </c>
      <c r="C92" s="878"/>
      <c r="D92" s="585"/>
      <c r="E92" s="590"/>
      <c r="F92" s="567"/>
      <c r="G92" s="569"/>
    </row>
    <row r="93" spans="1:7" ht="16.5" thickBot="1">
      <c r="A93" s="37"/>
      <c r="B93" s="19"/>
      <c r="C93" s="52"/>
      <c r="D93" s="587"/>
      <c r="E93" s="573"/>
      <c r="F93" s="569"/>
      <c r="G93" s="569"/>
    </row>
    <row r="94" spans="1:7" ht="16.5" thickBot="1">
      <c r="A94" s="1049" t="s">
        <v>767</v>
      </c>
      <c r="B94" s="27" t="s">
        <v>768</v>
      </c>
      <c r="C94" s="52"/>
      <c r="D94" s="587"/>
      <c r="E94" s="573"/>
      <c r="F94" s="569"/>
      <c r="G94" s="569"/>
    </row>
    <row r="95" spans="1:7" ht="31.5">
      <c r="A95" s="1050"/>
      <c r="B95" s="20" t="s">
        <v>44</v>
      </c>
      <c r="C95" s="888" t="s">
        <v>703</v>
      </c>
      <c r="D95" s="883">
        <v>173</v>
      </c>
      <c r="E95" s="880"/>
      <c r="F95" s="578"/>
      <c r="G95" s="569">
        <f>D95*E95</f>
        <v>0</v>
      </c>
    </row>
    <row r="96" spans="1:7" ht="15.75">
      <c r="A96" s="1050"/>
      <c r="B96" s="22" t="s">
        <v>769</v>
      </c>
      <c r="C96" s="877"/>
      <c r="D96" s="884"/>
      <c r="E96" s="881"/>
      <c r="F96" s="580"/>
      <c r="G96" s="569"/>
    </row>
    <row r="97" spans="1:7" ht="16.5" thickBot="1">
      <c r="A97" s="1050"/>
      <c r="B97" s="21" t="s">
        <v>770</v>
      </c>
      <c r="C97" s="878"/>
      <c r="D97" s="885"/>
      <c r="E97" s="882"/>
      <c r="F97" s="567"/>
      <c r="G97" s="569"/>
    </row>
    <row r="98" spans="1:7" ht="16.5" thickBot="1">
      <c r="A98" s="1051"/>
      <c r="B98" s="19"/>
      <c r="C98" s="52"/>
      <c r="D98" s="587"/>
      <c r="E98" s="573"/>
      <c r="F98" s="569"/>
      <c r="G98" s="569"/>
    </row>
    <row r="99" spans="1:7" ht="16.5" thickBot="1">
      <c r="A99" s="38"/>
      <c r="B99" s="20"/>
      <c r="C99" s="55"/>
      <c r="D99" s="587"/>
      <c r="E99" s="579"/>
      <c r="F99" s="578"/>
      <c r="G99" s="569"/>
    </row>
    <row r="100" spans="1:7" ht="16.5" thickBot="1">
      <c r="A100" s="1049" t="s">
        <v>771</v>
      </c>
      <c r="B100" s="27" t="s">
        <v>772</v>
      </c>
      <c r="C100" s="52"/>
      <c r="D100" s="587"/>
      <c r="E100" s="573"/>
      <c r="F100" s="569"/>
      <c r="G100" s="569"/>
    </row>
    <row r="101" spans="1:7" ht="32.25" thickBot="1">
      <c r="A101" s="1050"/>
      <c r="B101" s="19" t="s">
        <v>773</v>
      </c>
      <c r="C101" s="52" t="s">
        <v>703</v>
      </c>
      <c r="D101" s="874">
        <v>2692</v>
      </c>
      <c r="E101" s="570"/>
      <c r="F101" s="569"/>
      <c r="G101" s="569">
        <f>D101*E101</f>
        <v>0</v>
      </c>
    </row>
    <row r="102" spans="1:7" ht="32.25" thickBot="1">
      <c r="A102" s="1050"/>
      <c r="B102" s="19" t="s">
        <v>774</v>
      </c>
      <c r="C102" s="52" t="s">
        <v>703</v>
      </c>
      <c r="D102" s="874">
        <v>198</v>
      </c>
      <c r="E102" s="570"/>
      <c r="F102" s="569"/>
      <c r="G102" s="569">
        <f>D102*E102</f>
        <v>0</v>
      </c>
    </row>
    <row r="103" spans="1:7" ht="15.75">
      <c r="A103" s="1050"/>
      <c r="B103" s="20" t="s">
        <v>775</v>
      </c>
      <c r="C103" s="888" t="s">
        <v>703</v>
      </c>
      <c r="D103" s="883">
        <v>70</v>
      </c>
      <c r="E103" s="880"/>
      <c r="F103" s="578"/>
      <c r="G103" s="569">
        <f>D103*E103</f>
        <v>0</v>
      </c>
    </row>
    <row r="104" spans="1:7" ht="16.5" thickBot="1">
      <c r="A104" s="1050"/>
      <c r="B104" s="21" t="s">
        <v>776</v>
      </c>
      <c r="C104" s="878"/>
      <c r="D104" s="885"/>
      <c r="E104" s="882"/>
      <c r="F104" s="567"/>
      <c r="G104" s="569"/>
    </row>
    <row r="105" spans="1:7" ht="15.75">
      <c r="A105" s="1050"/>
      <c r="B105" s="20" t="s">
        <v>777</v>
      </c>
      <c r="C105" s="888" t="s">
        <v>703</v>
      </c>
      <c r="D105" s="883">
        <v>138</v>
      </c>
      <c r="E105" s="880"/>
      <c r="F105" s="578"/>
      <c r="G105" s="569">
        <f>D105*E105</f>
        <v>0</v>
      </c>
    </row>
    <row r="106" spans="1:7" ht="15.75">
      <c r="A106" s="1050"/>
      <c r="B106" s="22" t="s">
        <v>778</v>
      </c>
      <c r="C106" s="877"/>
      <c r="D106" s="884"/>
      <c r="E106" s="881"/>
      <c r="F106" s="580"/>
      <c r="G106" s="569"/>
    </row>
    <row r="107" spans="1:7" ht="16.5" thickBot="1">
      <c r="A107" s="1050"/>
      <c r="B107" s="21" t="s">
        <v>779</v>
      </c>
      <c r="C107" s="878"/>
      <c r="D107" s="885"/>
      <c r="E107" s="882"/>
      <c r="F107" s="567"/>
      <c r="G107" s="569"/>
    </row>
    <row r="108" spans="1:7" ht="31.5">
      <c r="A108" s="1050"/>
      <c r="B108" s="20" t="s">
        <v>45</v>
      </c>
      <c r="C108" s="55" t="s">
        <v>703</v>
      </c>
      <c r="D108" s="883">
        <v>46</v>
      </c>
      <c r="E108" s="880"/>
      <c r="F108" s="578"/>
      <c r="G108" s="569">
        <f>D108*E108</f>
        <v>0</v>
      </c>
    </row>
    <row r="109" spans="1:7" ht="16.5" thickBot="1">
      <c r="A109" s="1050"/>
      <c r="B109" s="21" t="s">
        <v>780</v>
      </c>
      <c r="C109" s="886"/>
      <c r="D109" s="885"/>
      <c r="E109" s="882"/>
      <c r="F109" s="567"/>
      <c r="G109" s="569"/>
    </row>
    <row r="110" spans="1:7" ht="32.25" thickBot="1">
      <c r="A110" s="1050"/>
      <c r="B110" s="19" t="s">
        <v>781</v>
      </c>
      <c r="C110" s="52" t="s">
        <v>703</v>
      </c>
      <c r="D110" s="874">
        <v>129</v>
      </c>
      <c r="E110" s="570"/>
      <c r="F110" s="569"/>
      <c r="G110" s="569">
        <f>D110*E110</f>
        <v>0</v>
      </c>
    </row>
    <row r="111" spans="1:7" ht="32.25" thickBot="1">
      <c r="A111" s="1050"/>
      <c r="B111" s="19" t="s">
        <v>782</v>
      </c>
      <c r="C111" s="52" t="s">
        <v>703</v>
      </c>
      <c r="D111" s="874">
        <v>102</v>
      </c>
      <c r="E111" s="570"/>
      <c r="F111" s="569"/>
      <c r="G111" s="569">
        <f>D111*E111</f>
        <v>0</v>
      </c>
    </row>
    <row r="112" spans="1:7" ht="15.75">
      <c r="A112" s="1050"/>
      <c r="B112" s="20" t="s">
        <v>46</v>
      </c>
      <c r="C112" s="55" t="s">
        <v>703</v>
      </c>
      <c r="D112" s="582">
        <v>22</v>
      </c>
      <c r="E112" s="591"/>
      <c r="F112" s="578"/>
      <c r="G112" s="569">
        <f>D112*E112</f>
        <v>0</v>
      </c>
    </row>
    <row r="113" spans="1:7" ht="16.5" thickBot="1">
      <c r="A113" s="1050"/>
      <c r="B113" s="21" t="s">
        <v>21</v>
      </c>
      <c r="C113" s="56"/>
      <c r="D113" s="585"/>
      <c r="E113" s="590"/>
      <c r="F113" s="567"/>
      <c r="G113" s="569"/>
    </row>
    <row r="114" spans="1:7" ht="15.75">
      <c r="A114" s="1050"/>
      <c r="B114" s="20" t="s">
        <v>46</v>
      </c>
      <c r="C114" s="55" t="s">
        <v>703</v>
      </c>
      <c r="D114" s="582">
        <v>12</v>
      </c>
      <c r="E114" s="591"/>
      <c r="F114" s="578"/>
      <c r="G114" s="569">
        <f>D114*E114</f>
        <v>0</v>
      </c>
    </row>
    <row r="115" spans="1:7" ht="15.75">
      <c r="A115" s="1050"/>
      <c r="B115" s="22" t="s">
        <v>22</v>
      </c>
      <c r="C115" s="559"/>
      <c r="D115" s="580"/>
      <c r="E115" s="879"/>
      <c r="F115" s="580"/>
      <c r="G115" s="569"/>
    </row>
    <row r="116" spans="1:7" ht="16.5" thickBot="1">
      <c r="A116" s="1050"/>
      <c r="B116" s="21" t="s">
        <v>23</v>
      </c>
      <c r="C116" s="886"/>
      <c r="D116" s="585"/>
      <c r="E116" s="590"/>
      <c r="F116" s="567"/>
      <c r="G116" s="569"/>
    </row>
    <row r="117" spans="1:7" ht="32.25" thickBot="1">
      <c r="A117" s="1050"/>
      <c r="B117" s="19" t="s">
        <v>47</v>
      </c>
      <c r="C117" s="52" t="s">
        <v>703</v>
      </c>
      <c r="D117" s="874">
        <v>152</v>
      </c>
      <c r="E117" s="570"/>
      <c r="F117" s="569"/>
      <c r="G117" s="569">
        <f>D117*E117</f>
        <v>0</v>
      </c>
    </row>
    <row r="118" spans="1:7" ht="16.5" thickBot="1">
      <c r="A118" s="1050"/>
      <c r="B118" s="18" t="s">
        <v>24</v>
      </c>
      <c r="C118" s="52" t="s">
        <v>25</v>
      </c>
      <c r="D118" s="587">
        <v>9</v>
      </c>
      <c r="E118" s="573"/>
      <c r="F118" s="569"/>
      <c r="G118" s="569">
        <f>D118*E118</f>
        <v>0</v>
      </c>
    </row>
    <row r="119" spans="1:7" ht="16.5" thickBot="1">
      <c r="A119" s="1050"/>
      <c r="B119" s="18" t="s">
        <v>26</v>
      </c>
      <c r="C119" s="52" t="s">
        <v>703</v>
      </c>
      <c r="D119" s="587">
        <v>2</v>
      </c>
      <c r="E119" s="573"/>
      <c r="F119" s="569"/>
      <c r="G119" s="569">
        <f>D119*E119</f>
        <v>0</v>
      </c>
    </row>
    <row r="120" spans="1:7" ht="32.25" thickBot="1">
      <c r="A120" s="1054"/>
      <c r="B120" s="28" t="s">
        <v>48</v>
      </c>
      <c r="C120" s="55" t="s">
        <v>703</v>
      </c>
      <c r="D120" s="587">
        <v>2</v>
      </c>
      <c r="E120" s="579"/>
      <c r="F120" s="578"/>
      <c r="G120" s="569">
        <f>D120*E120</f>
        <v>0</v>
      </c>
    </row>
    <row r="121" spans="1:7" ht="15.75">
      <c r="A121" s="1052" t="s">
        <v>49</v>
      </c>
      <c r="B121" s="71" t="s">
        <v>50</v>
      </c>
      <c r="C121" s="887" t="s">
        <v>703</v>
      </c>
      <c r="D121" s="582">
        <v>15</v>
      </c>
      <c r="E121" s="583"/>
      <c r="F121" s="582"/>
      <c r="G121" s="569">
        <f>D121*E121</f>
        <v>0</v>
      </c>
    </row>
    <row r="122" spans="1:7" ht="15.75">
      <c r="A122" s="1053"/>
      <c r="B122" s="72" t="s">
        <v>51</v>
      </c>
      <c r="C122" s="563"/>
      <c r="D122" s="580"/>
      <c r="E122" s="584"/>
      <c r="F122" s="580"/>
      <c r="G122" s="569"/>
    </row>
    <row r="123" spans="1:7" ht="31.5">
      <c r="A123" s="1053"/>
      <c r="B123" s="72" t="s">
        <v>52</v>
      </c>
      <c r="C123" s="563"/>
      <c r="D123" s="580"/>
      <c r="E123" s="584"/>
      <c r="F123" s="580"/>
      <c r="G123" s="569"/>
    </row>
    <row r="124" spans="1:7" ht="31.5">
      <c r="A124" s="1053"/>
      <c r="B124" s="72" t="s">
        <v>53</v>
      </c>
      <c r="C124" s="563"/>
      <c r="D124" s="580"/>
      <c r="E124" s="584"/>
      <c r="F124" s="580"/>
      <c r="G124" s="569"/>
    </row>
    <row r="125" spans="1:7" ht="15.75">
      <c r="A125" s="1053"/>
      <c r="B125" s="72" t="s">
        <v>54</v>
      </c>
      <c r="C125" s="563"/>
      <c r="D125" s="580"/>
      <c r="E125" s="584"/>
      <c r="F125" s="580"/>
      <c r="G125" s="569"/>
    </row>
    <row r="126" spans="1:7" ht="15.75">
      <c r="A126" s="1053"/>
      <c r="B126" s="72" t="s">
        <v>55</v>
      </c>
      <c r="C126" s="563"/>
      <c r="D126" s="580"/>
      <c r="E126" s="584"/>
      <c r="F126" s="580"/>
      <c r="G126" s="569"/>
    </row>
    <row r="127" spans="1:7" ht="15.75">
      <c r="A127" s="1053"/>
      <c r="B127" s="72" t="s">
        <v>56</v>
      </c>
      <c r="C127" s="563"/>
      <c r="D127" s="580"/>
      <c r="E127" s="584"/>
      <c r="F127" s="580"/>
      <c r="G127" s="569"/>
    </row>
    <row r="128" spans="1:7" ht="15.75">
      <c r="A128" s="1053"/>
      <c r="B128" s="72" t="s">
        <v>57</v>
      </c>
      <c r="C128" s="563"/>
      <c r="D128" s="580"/>
      <c r="E128" s="584"/>
      <c r="F128" s="580"/>
      <c r="G128" s="569"/>
    </row>
    <row r="129" spans="1:7" ht="15.75">
      <c r="A129" s="1053"/>
      <c r="B129" s="72" t="s">
        <v>58</v>
      </c>
      <c r="C129" s="563"/>
      <c r="D129" s="580"/>
      <c r="E129" s="584"/>
      <c r="F129" s="580"/>
      <c r="G129" s="569"/>
    </row>
    <row r="130" spans="1:7" ht="15.75">
      <c r="A130" s="1053"/>
      <c r="B130" s="72" t="s">
        <v>59</v>
      </c>
      <c r="C130" s="563"/>
      <c r="D130" s="580"/>
      <c r="E130" s="584"/>
      <c r="F130" s="580"/>
      <c r="G130" s="569"/>
    </row>
    <row r="131" spans="1:7" ht="15.75">
      <c r="A131" s="1053"/>
      <c r="B131" s="72" t="s">
        <v>60</v>
      </c>
      <c r="C131" s="563"/>
      <c r="D131" s="580"/>
      <c r="E131" s="584"/>
      <c r="F131" s="580"/>
      <c r="G131" s="569"/>
    </row>
    <row r="132" spans="1:7" ht="47.25">
      <c r="A132" s="1053"/>
      <c r="B132" s="72" t="s">
        <v>61</v>
      </c>
      <c r="C132" s="563"/>
      <c r="D132" s="580"/>
      <c r="E132" s="584"/>
      <c r="F132" s="580"/>
      <c r="G132" s="569"/>
    </row>
    <row r="133" spans="1:7" ht="16.5" thickBot="1">
      <c r="A133" s="1053"/>
      <c r="B133" s="73" t="s">
        <v>62</v>
      </c>
      <c r="C133" s="557"/>
      <c r="D133" s="585"/>
      <c r="E133" s="586"/>
      <c r="F133" s="585"/>
      <c r="G133" s="569"/>
    </row>
    <row r="134" spans="1:7" ht="32.25" thickBot="1">
      <c r="A134" s="69"/>
      <c r="B134" s="81" t="s">
        <v>63</v>
      </c>
      <c r="C134" s="587"/>
      <c r="D134" s="52"/>
      <c r="E134" s="587"/>
      <c r="F134" s="588"/>
      <c r="G134" s="569"/>
    </row>
    <row r="135" spans="1:7" ht="16.5" thickBot="1">
      <c r="A135" s="14"/>
      <c r="B135" s="8" t="s">
        <v>64</v>
      </c>
      <c r="C135" s="24" t="s">
        <v>703</v>
      </c>
      <c r="D135" s="589">
        <v>9</v>
      </c>
      <c r="E135" s="566"/>
      <c r="F135" s="590"/>
      <c r="G135" s="569">
        <f aca="true" t="shared" si="2" ref="G135:G170">D135*E135</f>
        <v>0</v>
      </c>
    </row>
    <row r="136" spans="1:7" ht="16.5" thickBot="1">
      <c r="A136" s="14"/>
      <c r="B136" s="8" t="s">
        <v>65</v>
      </c>
      <c r="C136" s="24" t="s">
        <v>703</v>
      </c>
      <c r="D136" s="589">
        <v>4</v>
      </c>
      <c r="E136" s="566"/>
      <c r="F136" s="588"/>
      <c r="G136" s="569">
        <f t="shared" si="2"/>
        <v>0</v>
      </c>
    </row>
    <row r="137" spans="1:7" ht="16.5" thickBot="1">
      <c r="A137" s="14"/>
      <c r="B137" s="8" t="s">
        <v>66</v>
      </c>
      <c r="C137" s="24" t="s">
        <v>703</v>
      </c>
      <c r="D137" s="589">
        <v>2</v>
      </c>
      <c r="E137" s="566"/>
      <c r="F137" s="588"/>
      <c r="G137" s="569">
        <f t="shared" si="2"/>
        <v>0</v>
      </c>
    </row>
    <row r="138" spans="1:7" ht="16.5" thickBot="1">
      <c r="A138" s="15"/>
      <c r="B138" s="8" t="s">
        <v>67</v>
      </c>
      <c r="C138" s="24" t="s">
        <v>703</v>
      </c>
      <c r="D138" s="589">
        <v>18</v>
      </c>
      <c r="E138" s="583"/>
      <c r="F138" s="591"/>
      <c r="G138" s="569">
        <f t="shared" si="2"/>
        <v>0</v>
      </c>
    </row>
    <row r="139" spans="1:7" ht="16.5" thickBot="1">
      <c r="A139" s="11"/>
      <c r="B139" s="13"/>
      <c r="C139" s="1"/>
      <c r="D139" s="592"/>
      <c r="E139" s="572"/>
      <c r="F139" s="593"/>
      <c r="G139" s="569"/>
    </row>
    <row r="140" spans="1:7" ht="32.25" thickBot="1">
      <c r="A140" s="1049" t="s">
        <v>68</v>
      </c>
      <c r="B140" s="13" t="s">
        <v>69</v>
      </c>
      <c r="C140" s="1"/>
      <c r="D140" s="592"/>
      <c r="E140" s="572"/>
      <c r="F140" s="593"/>
      <c r="G140" s="569"/>
    </row>
    <row r="141" spans="1:7" ht="16.5" thickBot="1">
      <c r="A141" s="1050"/>
      <c r="B141" s="2" t="s">
        <v>70</v>
      </c>
      <c r="C141" s="24" t="s">
        <v>703</v>
      </c>
      <c r="D141" s="589">
        <v>72</v>
      </c>
      <c r="E141" s="569"/>
      <c r="F141" s="588"/>
      <c r="G141" s="569">
        <f t="shared" si="2"/>
        <v>0</v>
      </c>
    </row>
    <row r="142" spans="1:7" ht="16.5" thickBot="1">
      <c r="A142" s="1050"/>
      <c r="B142" s="2" t="s">
        <v>71</v>
      </c>
      <c r="C142" s="24" t="s">
        <v>703</v>
      </c>
      <c r="D142" s="589">
        <v>88</v>
      </c>
      <c r="E142" s="572"/>
      <c r="F142" s="593"/>
      <c r="G142" s="569">
        <f t="shared" si="2"/>
        <v>0</v>
      </c>
    </row>
    <row r="143" spans="1:7" ht="16.5" thickBot="1">
      <c r="A143" s="1050"/>
      <c r="B143" s="2" t="s">
        <v>72</v>
      </c>
      <c r="C143" s="24" t="s">
        <v>703</v>
      </c>
      <c r="D143" s="589">
        <v>48</v>
      </c>
      <c r="E143" s="572"/>
      <c r="F143" s="593"/>
      <c r="G143" s="569">
        <f t="shared" si="2"/>
        <v>0</v>
      </c>
    </row>
    <row r="144" spans="1:7" ht="16.5" thickBot="1">
      <c r="A144" s="1050"/>
      <c r="B144" s="2" t="s">
        <v>73</v>
      </c>
      <c r="C144" s="24" t="s">
        <v>703</v>
      </c>
      <c r="D144" s="589">
        <v>60</v>
      </c>
      <c r="E144" s="572"/>
      <c r="F144" s="593"/>
      <c r="G144" s="569">
        <f t="shared" si="2"/>
        <v>0</v>
      </c>
    </row>
    <row r="145" spans="1:7" ht="16.5" thickBot="1">
      <c r="A145" s="1050"/>
      <c r="B145" s="2" t="s">
        <v>74</v>
      </c>
      <c r="C145" s="24" t="s">
        <v>703</v>
      </c>
      <c r="D145" s="589">
        <v>4872</v>
      </c>
      <c r="E145" s="572"/>
      <c r="F145" s="593"/>
      <c r="G145" s="569">
        <f t="shared" si="2"/>
        <v>0</v>
      </c>
    </row>
    <row r="146" spans="1:7" ht="16.5" thickBot="1">
      <c r="A146" s="1051"/>
      <c r="B146" s="2" t="s">
        <v>75</v>
      </c>
      <c r="C146" s="24" t="s">
        <v>703</v>
      </c>
      <c r="D146" s="589">
        <v>96</v>
      </c>
      <c r="E146" s="572"/>
      <c r="F146" s="593"/>
      <c r="G146" s="569">
        <f t="shared" si="2"/>
        <v>0</v>
      </c>
    </row>
    <row r="147" spans="1:7" ht="15.75">
      <c r="A147" s="1049" t="s">
        <v>76</v>
      </c>
      <c r="B147" s="12" t="s">
        <v>77</v>
      </c>
      <c r="C147" s="57"/>
      <c r="D147" s="55"/>
      <c r="E147" s="572"/>
      <c r="F147" s="594"/>
      <c r="G147" s="569"/>
    </row>
    <row r="148" spans="1:7" ht="16.5" thickBot="1">
      <c r="A148" s="1050"/>
      <c r="B148" s="13" t="s">
        <v>78</v>
      </c>
      <c r="C148" s="58"/>
      <c r="D148" s="56"/>
      <c r="E148" s="572"/>
      <c r="F148" s="595"/>
      <c r="G148" s="569"/>
    </row>
    <row r="149" spans="1:7" ht="16.5" thickBot="1">
      <c r="A149" s="1050"/>
      <c r="B149" s="2" t="s">
        <v>79</v>
      </c>
      <c r="C149" s="24" t="s">
        <v>703</v>
      </c>
      <c r="D149" s="589">
        <v>72</v>
      </c>
      <c r="E149" s="572"/>
      <c r="F149" s="593"/>
      <c r="G149" s="569">
        <f t="shared" si="2"/>
        <v>0</v>
      </c>
    </row>
    <row r="150" spans="1:7" ht="16.5" thickBot="1">
      <c r="A150" s="1050"/>
      <c r="B150" s="2" t="s">
        <v>80</v>
      </c>
      <c r="C150" s="24" t="s">
        <v>703</v>
      </c>
      <c r="D150" s="589">
        <v>88</v>
      </c>
      <c r="E150" s="572"/>
      <c r="F150" s="593"/>
      <c r="G150" s="569">
        <f t="shared" si="2"/>
        <v>0</v>
      </c>
    </row>
    <row r="151" spans="1:7" ht="16.5" thickBot="1">
      <c r="A151" s="1050"/>
      <c r="B151" s="2" t="s">
        <v>81</v>
      </c>
      <c r="C151" s="24" t="s">
        <v>703</v>
      </c>
      <c r="D151" s="589">
        <v>48</v>
      </c>
      <c r="E151" s="572"/>
      <c r="F151" s="593"/>
      <c r="G151" s="569">
        <f t="shared" si="2"/>
        <v>0</v>
      </c>
    </row>
    <row r="152" spans="1:7" ht="16.5" thickBot="1">
      <c r="A152" s="1050"/>
      <c r="B152" s="2" t="s">
        <v>82</v>
      </c>
      <c r="C152" s="24" t="s">
        <v>703</v>
      </c>
      <c r="D152" s="589">
        <v>4932</v>
      </c>
      <c r="E152" s="572"/>
      <c r="F152" s="593"/>
      <c r="G152" s="569">
        <f t="shared" si="2"/>
        <v>0</v>
      </c>
    </row>
    <row r="153" spans="1:7" ht="16.5" thickBot="1">
      <c r="A153" s="1050"/>
      <c r="B153" s="2" t="s">
        <v>83</v>
      </c>
      <c r="C153" s="24" t="s">
        <v>703</v>
      </c>
      <c r="D153" s="596">
        <v>96</v>
      </c>
      <c r="E153" s="572"/>
      <c r="F153" s="593"/>
      <c r="G153" s="569">
        <f t="shared" si="2"/>
        <v>0</v>
      </c>
    </row>
    <row r="154" spans="1:7" ht="16.5" thickBot="1">
      <c r="A154" s="1051"/>
      <c r="B154" s="13"/>
      <c r="C154" s="24"/>
      <c r="D154" s="589"/>
      <c r="E154" s="572"/>
      <c r="F154" s="593"/>
      <c r="G154" s="569"/>
    </row>
    <row r="155" spans="1:7" ht="16.5" thickBot="1">
      <c r="A155" s="1049" t="s">
        <v>84</v>
      </c>
      <c r="B155" s="13" t="s">
        <v>85</v>
      </c>
      <c r="C155" s="24"/>
      <c r="D155" s="589"/>
      <c r="E155" s="572"/>
      <c r="F155" s="593"/>
      <c r="G155" s="569"/>
    </row>
    <row r="156" spans="1:7" ht="16.5" thickBot="1">
      <c r="A156" s="1050"/>
      <c r="B156" s="2" t="s">
        <v>79</v>
      </c>
      <c r="C156" s="24" t="s">
        <v>703</v>
      </c>
      <c r="D156" s="589">
        <v>72</v>
      </c>
      <c r="E156" s="572"/>
      <c r="F156" s="593"/>
      <c r="G156" s="569">
        <f t="shared" si="2"/>
        <v>0</v>
      </c>
    </row>
    <row r="157" spans="1:7" ht="16.5" thickBot="1">
      <c r="A157" s="1050"/>
      <c r="B157" s="2" t="s">
        <v>80</v>
      </c>
      <c r="C157" s="24" t="s">
        <v>703</v>
      </c>
      <c r="D157" s="589">
        <v>88</v>
      </c>
      <c r="E157" s="572"/>
      <c r="F157" s="593"/>
      <c r="G157" s="569">
        <f t="shared" si="2"/>
        <v>0</v>
      </c>
    </row>
    <row r="158" spans="1:7" ht="16.5" thickBot="1">
      <c r="A158" s="1050"/>
      <c r="B158" s="2" t="s">
        <v>81</v>
      </c>
      <c r="C158" s="24" t="s">
        <v>703</v>
      </c>
      <c r="D158" s="589">
        <v>48</v>
      </c>
      <c r="E158" s="572"/>
      <c r="F158" s="593"/>
      <c r="G158" s="569">
        <f t="shared" si="2"/>
        <v>0</v>
      </c>
    </row>
    <row r="159" spans="1:7" ht="16.5" thickBot="1">
      <c r="A159" s="1050"/>
      <c r="B159" s="2" t="s">
        <v>82</v>
      </c>
      <c r="C159" s="24" t="s">
        <v>703</v>
      </c>
      <c r="D159" s="589">
        <v>9804</v>
      </c>
      <c r="E159" s="572"/>
      <c r="F159" s="593"/>
      <c r="G159" s="569">
        <f t="shared" si="2"/>
        <v>0</v>
      </c>
    </row>
    <row r="160" spans="1:7" ht="16.5" thickBot="1">
      <c r="A160" s="1051"/>
      <c r="B160" s="2" t="s">
        <v>83</v>
      </c>
      <c r="C160" s="24" t="s">
        <v>703</v>
      </c>
      <c r="D160" s="596">
        <v>192</v>
      </c>
      <c r="E160" s="572"/>
      <c r="F160" s="593"/>
      <c r="G160" s="569">
        <f t="shared" si="2"/>
        <v>0</v>
      </c>
    </row>
    <row r="161" spans="1:7" ht="16.5" thickBot="1">
      <c r="A161" s="1049" t="s">
        <v>86</v>
      </c>
      <c r="B161" s="13" t="s">
        <v>87</v>
      </c>
      <c r="C161" s="24"/>
      <c r="D161" s="589"/>
      <c r="E161" s="572"/>
      <c r="F161" s="593"/>
      <c r="G161" s="569"/>
    </row>
    <row r="162" spans="1:7" ht="16.5" thickBot="1">
      <c r="A162" s="1050"/>
      <c r="B162" s="2" t="s">
        <v>88</v>
      </c>
      <c r="C162" s="24" t="s">
        <v>703</v>
      </c>
      <c r="D162" s="589">
        <v>18</v>
      </c>
      <c r="E162" s="572"/>
      <c r="F162" s="593"/>
      <c r="G162" s="569">
        <f t="shared" si="2"/>
        <v>0</v>
      </c>
    </row>
    <row r="163" spans="1:7" ht="16.5" thickBot="1">
      <c r="A163" s="1050"/>
      <c r="B163" s="2" t="s">
        <v>89</v>
      </c>
      <c r="C163" s="24" t="s">
        <v>703</v>
      </c>
      <c r="D163" s="589">
        <v>11</v>
      </c>
      <c r="E163" s="572"/>
      <c r="F163" s="593"/>
      <c r="G163" s="569">
        <f t="shared" si="2"/>
        <v>0</v>
      </c>
    </row>
    <row r="164" spans="1:7" ht="16.5" thickBot="1">
      <c r="A164" s="1050"/>
      <c r="B164" s="2" t="s">
        <v>90</v>
      </c>
      <c r="C164" s="24" t="s">
        <v>703</v>
      </c>
      <c r="D164" s="589">
        <v>6</v>
      </c>
      <c r="E164" s="572"/>
      <c r="F164" s="593"/>
      <c r="G164" s="569">
        <f t="shared" si="2"/>
        <v>0</v>
      </c>
    </row>
    <row r="165" spans="1:7" ht="16.5" thickBot="1">
      <c r="A165" s="1050"/>
      <c r="B165" s="2" t="s">
        <v>91</v>
      </c>
      <c r="C165" s="24" t="s">
        <v>703</v>
      </c>
      <c r="D165" s="589">
        <v>5</v>
      </c>
      <c r="E165" s="572"/>
      <c r="F165" s="593"/>
      <c r="G165" s="569">
        <f t="shared" si="2"/>
        <v>0</v>
      </c>
    </row>
    <row r="166" spans="1:7" ht="15.75">
      <c r="A166" s="1050"/>
      <c r="B166" s="3" t="s">
        <v>92</v>
      </c>
      <c r="C166" s="57" t="s">
        <v>703</v>
      </c>
      <c r="D166" s="597">
        <v>406</v>
      </c>
      <c r="E166" s="572"/>
      <c r="F166" s="594"/>
      <c r="G166" s="569">
        <f t="shared" si="2"/>
        <v>0</v>
      </c>
    </row>
    <row r="167" spans="1:7" ht="16.5" thickBot="1">
      <c r="A167" s="1050"/>
      <c r="B167" s="2" t="s">
        <v>93</v>
      </c>
      <c r="C167" s="58"/>
      <c r="D167" s="598"/>
      <c r="E167" s="572"/>
      <c r="F167" s="595"/>
      <c r="G167" s="569">
        <f t="shared" si="2"/>
        <v>0</v>
      </c>
    </row>
    <row r="168" spans="1:7" ht="16.5" thickBot="1">
      <c r="A168" s="1051"/>
      <c r="B168" s="2" t="s">
        <v>94</v>
      </c>
      <c r="C168" s="24" t="s">
        <v>703</v>
      </c>
      <c r="D168" s="589">
        <v>8</v>
      </c>
      <c r="E168" s="572"/>
      <c r="F168" s="593"/>
      <c r="G168" s="578">
        <f t="shared" si="2"/>
        <v>0</v>
      </c>
    </row>
    <row r="169" spans="1:7" ht="16.5" thickBot="1">
      <c r="A169" s="10"/>
      <c r="B169" s="3"/>
      <c r="C169" s="23"/>
      <c r="D169" s="599"/>
      <c r="E169" s="574"/>
      <c r="F169" s="594"/>
      <c r="G169" s="889"/>
    </row>
    <row r="170" spans="1:7" ht="48" thickBot="1">
      <c r="A170" s="70" t="s">
        <v>95</v>
      </c>
      <c r="B170" s="78" t="s">
        <v>96</v>
      </c>
      <c r="C170" s="79" t="s">
        <v>703</v>
      </c>
      <c r="D170" s="600">
        <v>2</v>
      </c>
      <c r="E170" s="601"/>
      <c r="F170" s="602"/>
      <c r="G170" s="890">
        <f t="shared" si="2"/>
        <v>0</v>
      </c>
    </row>
    <row r="171" spans="5:7" ht="15">
      <c r="E171" s="1006" t="s">
        <v>855</v>
      </c>
      <c r="F171" s="50"/>
      <c r="G171" s="604">
        <f>SUM(G5:G170)</f>
        <v>0</v>
      </c>
    </row>
    <row r="172" ht="15">
      <c r="G172" s="50"/>
    </row>
    <row r="173" ht="15">
      <c r="G173" s="50"/>
    </row>
    <row r="174" ht="15">
      <c r="G174" s="50"/>
    </row>
    <row r="175" ht="15">
      <c r="G175" s="50"/>
    </row>
    <row r="176" ht="15">
      <c r="G176" s="50"/>
    </row>
    <row r="177" ht="15">
      <c r="G177" s="50"/>
    </row>
    <row r="178" ht="15">
      <c r="G178" s="50"/>
    </row>
    <row r="179" ht="15">
      <c r="G179" s="50"/>
    </row>
    <row r="180" ht="15">
      <c r="G180" s="50"/>
    </row>
    <row r="181" ht="15">
      <c r="G181" s="50"/>
    </row>
    <row r="182" ht="15">
      <c r="G182" s="50"/>
    </row>
    <row r="183" ht="15">
      <c r="G183" s="50"/>
    </row>
    <row r="184" ht="15">
      <c r="G184" s="50"/>
    </row>
    <row r="185" ht="15">
      <c r="G185" s="50"/>
    </row>
    <row r="186" ht="15">
      <c r="G186" s="50"/>
    </row>
    <row r="187" ht="15">
      <c r="G187" s="50"/>
    </row>
    <row r="188" ht="15">
      <c r="G188" s="50"/>
    </row>
    <row r="189" ht="15">
      <c r="G189" s="50"/>
    </row>
    <row r="190" ht="15">
      <c r="G190" s="50"/>
    </row>
    <row r="191" ht="15">
      <c r="G191" s="50"/>
    </row>
    <row r="192" ht="15">
      <c r="G192" s="50"/>
    </row>
    <row r="193" ht="15">
      <c r="G193" s="50"/>
    </row>
    <row r="194" ht="15">
      <c r="G194" s="50"/>
    </row>
    <row r="195" ht="15">
      <c r="G195" s="50"/>
    </row>
    <row r="196" ht="15">
      <c r="G196" s="50"/>
    </row>
    <row r="197" ht="15">
      <c r="G197" s="50"/>
    </row>
    <row r="198" ht="15">
      <c r="G198" s="50"/>
    </row>
    <row r="199" ht="15">
      <c r="G199" s="50"/>
    </row>
    <row r="200" ht="15">
      <c r="G200" s="50"/>
    </row>
    <row r="201" ht="15">
      <c r="G201" s="50"/>
    </row>
    <row r="202" ht="15">
      <c r="G202" s="50"/>
    </row>
    <row r="203" ht="15">
      <c r="G203" s="50"/>
    </row>
    <row r="204" ht="15">
      <c r="G204" s="50"/>
    </row>
    <row r="205" ht="15">
      <c r="G205" s="50"/>
    </row>
    <row r="206" ht="15">
      <c r="G206" s="50"/>
    </row>
    <row r="207" ht="15">
      <c r="G207" s="50"/>
    </row>
    <row r="208" ht="15">
      <c r="G208" s="50"/>
    </row>
    <row r="209" ht="15">
      <c r="G209" s="50"/>
    </row>
    <row r="210" ht="15">
      <c r="G210" s="50"/>
    </row>
    <row r="211" ht="15">
      <c r="G211" s="50"/>
    </row>
    <row r="212" ht="15">
      <c r="G212" s="50"/>
    </row>
    <row r="213" ht="15">
      <c r="G213" s="50"/>
    </row>
    <row r="214" ht="15">
      <c r="G214" s="50"/>
    </row>
    <row r="215" ht="15">
      <c r="G215" s="50"/>
    </row>
    <row r="216" ht="15">
      <c r="G216" s="50"/>
    </row>
    <row r="217" ht="15">
      <c r="G217" s="50"/>
    </row>
    <row r="218" ht="15">
      <c r="G218" s="50"/>
    </row>
    <row r="219" ht="15">
      <c r="G219" s="50"/>
    </row>
    <row r="220" ht="15">
      <c r="G220" s="50"/>
    </row>
    <row r="221" ht="15">
      <c r="G221" s="50"/>
    </row>
    <row r="222" ht="15">
      <c r="G222" s="50"/>
    </row>
    <row r="223" ht="15">
      <c r="G223" s="50"/>
    </row>
    <row r="224" ht="15">
      <c r="G224" s="50"/>
    </row>
    <row r="225" ht="15">
      <c r="G225" s="50"/>
    </row>
    <row r="226" ht="15">
      <c r="G226" s="50"/>
    </row>
    <row r="227" ht="15">
      <c r="G227" s="50"/>
    </row>
    <row r="228" ht="15">
      <c r="G228" s="50"/>
    </row>
    <row r="229" ht="15">
      <c r="G229" s="50"/>
    </row>
    <row r="230" ht="15">
      <c r="G230" s="50"/>
    </row>
    <row r="231" ht="15">
      <c r="G231" s="50"/>
    </row>
    <row r="232" ht="15">
      <c r="G232" s="50"/>
    </row>
    <row r="233" ht="15">
      <c r="G233" s="50"/>
    </row>
    <row r="234" ht="15">
      <c r="G234" s="50"/>
    </row>
    <row r="235" ht="15">
      <c r="G235" s="50"/>
    </row>
    <row r="236" ht="15">
      <c r="G236" s="50"/>
    </row>
    <row r="237" ht="15">
      <c r="G237" s="50"/>
    </row>
    <row r="238" ht="15">
      <c r="G238" s="50"/>
    </row>
    <row r="239" ht="15">
      <c r="G239" s="50"/>
    </row>
    <row r="240" ht="15">
      <c r="G240" s="50"/>
    </row>
    <row r="241" ht="15">
      <c r="G241" s="50"/>
    </row>
    <row r="242" ht="15">
      <c r="G242" s="50"/>
    </row>
    <row r="243" ht="15">
      <c r="G243" s="50"/>
    </row>
    <row r="244" ht="15">
      <c r="G244" s="50"/>
    </row>
    <row r="245" ht="15">
      <c r="G245" s="50"/>
    </row>
    <row r="246" ht="15">
      <c r="G246" s="50"/>
    </row>
    <row r="247" ht="15">
      <c r="G247" s="50"/>
    </row>
    <row r="248" ht="15">
      <c r="G248" s="50"/>
    </row>
    <row r="249" ht="15">
      <c r="G249" s="50"/>
    </row>
    <row r="250" ht="15">
      <c r="G250" s="50"/>
    </row>
    <row r="251" ht="15">
      <c r="G251" s="50"/>
    </row>
    <row r="252" ht="15">
      <c r="G252" s="50"/>
    </row>
    <row r="253" ht="15">
      <c r="G253" s="50"/>
    </row>
    <row r="254" ht="15">
      <c r="G254" s="50"/>
    </row>
    <row r="255" ht="15">
      <c r="G255" s="50"/>
    </row>
    <row r="256" ht="15">
      <c r="G256" s="50"/>
    </row>
    <row r="257" ht="15">
      <c r="G257" s="50"/>
    </row>
    <row r="258" ht="15">
      <c r="G258" s="50"/>
    </row>
    <row r="259" ht="15">
      <c r="G259" s="50"/>
    </row>
    <row r="260" ht="15">
      <c r="G260" s="50"/>
    </row>
    <row r="261" ht="15">
      <c r="G261" s="50"/>
    </row>
    <row r="262" ht="15">
      <c r="G262" s="50"/>
    </row>
    <row r="263" ht="15">
      <c r="G263" s="50"/>
    </row>
    <row r="264" ht="15">
      <c r="G264" s="50"/>
    </row>
    <row r="265" ht="15">
      <c r="G265" s="50"/>
    </row>
    <row r="266" ht="15">
      <c r="G266" s="50"/>
    </row>
    <row r="267" ht="15">
      <c r="G267" s="50"/>
    </row>
    <row r="268" ht="15">
      <c r="G268" s="50"/>
    </row>
    <row r="269" ht="15">
      <c r="G269" s="50"/>
    </row>
    <row r="270" ht="15">
      <c r="G270" s="50"/>
    </row>
    <row r="271" ht="15">
      <c r="G271" s="50"/>
    </row>
    <row r="272" ht="15">
      <c r="G272" s="50"/>
    </row>
    <row r="273" ht="15">
      <c r="G273" s="50"/>
    </row>
    <row r="274" ht="15">
      <c r="G274" s="50"/>
    </row>
    <row r="275" ht="15">
      <c r="G275" s="50"/>
    </row>
    <row r="276" ht="15">
      <c r="G276" s="50"/>
    </row>
    <row r="277" ht="15">
      <c r="G277" s="50"/>
    </row>
    <row r="278" ht="15">
      <c r="G278" s="50"/>
    </row>
    <row r="279" ht="15">
      <c r="G279" s="50"/>
    </row>
    <row r="280" ht="15">
      <c r="G280" s="50"/>
    </row>
    <row r="281" ht="15">
      <c r="G281" s="50"/>
    </row>
    <row r="282" ht="15">
      <c r="G282" s="50"/>
    </row>
    <row r="283" ht="15">
      <c r="G283" s="50"/>
    </row>
    <row r="284" ht="15">
      <c r="G284" s="50"/>
    </row>
    <row r="285" ht="15">
      <c r="G285" s="50"/>
    </row>
    <row r="286" ht="15">
      <c r="G286" s="50"/>
    </row>
    <row r="287" ht="15">
      <c r="G287" s="50"/>
    </row>
    <row r="288" ht="15">
      <c r="G288" s="50"/>
    </row>
    <row r="289" ht="15">
      <c r="G289" s="50"/>
    </row>
    <row r="290" ht="15">
      <c r="G290" s="50"/>
    </row>
    <row r="291" ht="15">
      <c r="G291" s="50"/>
    </row>
    <row r="292" ht="15">
      <c r="G292" s="50"/>
    </row>
    <row r="293" ht="15">
      <c r="G293" s="50"/>
    </row>
    <row r="294" ht="15">
      <c r="G294" s="50"/>
    </row>
    <row r="295" ht="15">
      <c r="G295" s="50"/>
    </row>
    <row r="296" ht="15">
      <c r="G296" s="50"/>
    </row>
    <row r="297" ht="15">
      <c r="G297" s="50"/>
    </row>
    <row r="298" ht="15">
      <c r="G298" s="50"/>
    </row>
    <row r="299" ht="15">
      <c r="G299" s="50"/>
    </row>
    <row r="300" ht="15">
      <c r="G300" s="50"/>
    </row>
    <row r="301" ht="15">
      <c r="G301" s="50"/>
    </row>
    <row r="302" ht="15">
      <c r="G302" s="50"/>
    </row>
    <row r="303" ht="15">
      <c r="G303" s="50"/>
    </row>
    <row r="304" ht="15">
      <c r="G304" s="50"/>
    </row>
    <row r="305" ht="15">
      <c r="G305" s="50"/>
    </row>
    <row r="306" ht="15">
      <c r="G306" s="50"/>
    </row>
    <row r="307" ht="15">
      <c r="G307" s="50"/>
    </row>
    <row r="308" ht="15">
      <c r="G308" s="50"/>
    </row>
    <row r="309" ht="15">
      <c r="G309" s="50"/>
    </row>
    <row r="310" ht="15">
      <c r="G310" s="50"/>
    </row>
    <row r="311" ht="15">
      <c r="G311" s="50"/>
    </row>
    <row r="312" ht="15">
      <c r="G312" s="50"/>
    </row>
    <row r="313" ht="15">
      <c r="G313" s="50"/>
    </row>
    <row r="314" ht="15">
      <c r="G314" s="50"/>
    </row>
    <row r="315" ht="15">
      <c r="G315" s="50"/>
    </row>
    <row r="316" ht="15">
      <c r="G316" s="50"/>
    </row>
    <row r="317" ht="15">
      <c r="G317" s="50"/>
    </row>
    <row r="318" ht="15">
      <c r="G318" s="50"/>
    </row>
    <row r="319" ht="15">
      <c r="G319" s="50"/>
    </row>
    <row r="320" ht="15">
      <c r="G320" s="50"/>
    </row>
    <row r="321" ht="15">
      <c r="G321" s="50"/>
    </row>
    <row r="322" ht="15">
      <c r="G322" s="50"/>
    </row>
    <row r="323" ht="15">
      <c r="G323" s="50"/>
    </row>
    <row r="324" ht="15">
      <c r="G324" s="50"/>
    </row>
    <row r="325" ht="15">
      <c r="G325" s="50"/>
    </row>
    <row r="326" ht="15">
      <c r="G326" s="50"/>
    </row>
    <row r="327" ht="15">
      <c r="G327" s="50"/>
    </row>
    <row r="328" ht="15">
      <c r="G328" s="50"/>
    </row>
    <row r="329" ht="15">
      <c r="G329" s="50"/>
    </row>
    <row r="330" ht="15">
      <c r="G330" s="50"/>
    </row>
    <row r="331" ht="15">
      <c r="G331" s="50"/>
    </row>
    <row r="332" ht="15">
      <c r="G332" s="50"/>
    </row>
    <row r="333" ht="15">
      <c r="G333" s="50"/>
    </row>
    <row r="334" ht="15">
      <c r="G334" s="50"/>
    </row>
    <row r="335" ht="15">
      <c r="G335" s="50"/>
    </row>
    <row r="336" ht="15">
      <c r="G336" s="50"/>
    </row>
    <row r="337" ht="15">
      <c r="G337" s="50"/>
    </row>
    <row r="338" ht="15">
      <c r="G338" s="50"/>
    </row>
    <row r="339" ht="15">
      <c r="G339" s="50"/>
    </row>
    <row r="340" ht="15">
      <c r="G340" s="50"/>
    </row>
    <row r="341" ht="15">
      <c r="G341" s="50"/>
    </row>
    <row r="342" ht="15">
      <c r="G342" s="50"/>
    </row>
    <row r="343" ht="15">
      <c r="G343" s="50"/>
    </row>
    <row r="344" ht="15">
      <c r="G344" s="50"/>
    </row>
    <row r="345" ht="15">
      <c r="G345" s="50"/>
    </row>
    <row r="346" ht="15">
      <c r="G346" s="50"/>
    </row>
    <row r="347" ht="15">
      <c r="G347" s="50"/>
    </row>
    <row r="348" ht="15">
      <c r="G348" s="50"/>
    </row>
    <row r="349" ht="15">
      <c r="G349" s="50"/>
    </row>
    <row r="350" ht="15">
      <c r="G350" s="50"/>
    </row>
    <row r="351" ht="15">
      <c r="G351" s="50"/>
    </row>
    <row r="352" ht="15">
      <c r="G352" s="50"/>
    </row>
    <row r="353" ht="15">
      <c r="G353" s="50"/>
    </row>
    <row r="354" ht="15">
      <c r="G354" s="50"/>
    </row>
    <row r="355" ht="15">
      <c r="G355" s="50"/>
    </row>
    <row r="356" ht="15">
      <c r="G356" s="50"/>
    </row>
    <row r="357" ht="15">
      <c r="G357" s="50"/>
    </row>
    <row r="358" ht="15">
      <c r="G358" s="50"/>
    </row>
    <row r="359" ht="15">
      <c r="G359" s="50"/>
    </row>
    <row r="360" ht="15">
      <c r="G360" s="50"/>
    </row>
    <row r="361" ht="15">
      <c r="G361" s="50"/>
    </row>
    <row r="362" ht="15">
      <c r="G362" s="50"/>
    </row>
    <row r="363" ht="15">
      <c r="G363" s="50"/>
    </row>
    <row r="364" ht="15">
      <c r="G364" s="50"/>
    </row>
    <row r="365" ht="15">
      <c r="G365" s="50"/>
    </row>
    <row r="366" ht="15">
      <c r="G366" s="50"/>
    </row>
    <row r="367" ht="15">
      <c r="G367" s="50"/>
    </row>
    <row r="368" ht="15">
      <c r="G368" s="50"/>
    </row>
    <row r="369" ht="15">
      <c r="G369" s="50"/>
    </row>
    <row r="370" ht="15">
      <c r="G370" s="50"/>
    </row>
    <row r="371" ht="15">
      <c r="G371" s="50"/>
    </row>
    <row r="372" ht="15">
      <c r="G372" s="50"/>
    </row>
    <row r="373" ht="15">
      <c r="G373" s="50"/>
    </row>
    <row r="374" ht="15">
      <c r="G374" s="50"/>
    </row>
    <row r="375" ht="15">
      <c r="G375" s="50"/>
    </row>
    <row r="376" ht="15">
      <c r="G376" s="50"/>
    </row>
    <row r="377" ht="15">
      <c r="G377" s="50"/>
    </row>
    <row r="378" ht="15">
      <c r="G378" s="50"/>
    </row>
    <row r="379" ht="15">
      <c r="G379" s="50"/>
    </row>
    <row r="380" ht="15">
      <c r="G380" s="50"/>
    </row>
    <row r="381" ht="15">
      <c r="G381" s="50"/>
    </row>
    <row r="382" ht="15">
      <c r="G382" s="50"/>
    </row>
    <row r="383" ht="15">
      <c r="G383" s="50"/>
    </row>
    <row r="384" ht="15">
      <c r="G384" s="50"/>
    </row>
    <row r="385" ht="15">
      <c r="G385" s="50"/>
    </row>
    <row r="386" ht="15">
      <c r="G386" s="50"/>
    </row>
    <row r="387" ht="15">
      <c r="G387" s="50"/>
    </row>
    <row r="388" ht="15">
      <c r="G388" s="50"/>
    </row>
    <row r="389" ht="15">
      <c r="G389" s="50"/>
    </row>
    <row r="390" ht="15">
      <c r="G390" s="50"/>
    </row>
    <row r="391" ht="15">
      <c r="G391" s="50"/>
    </row>
    <row r="392" ht="15">
      <c r="G392" s="50"/>
    </row>
    <row r="393" ht="15">
      <c r="G393" s="50"/>
    </row>
    <row r="394" ht="15">
      <c r="G394" s="50"/>
    </row>
    <row r="395" ht="15">
      <c r="G395" s="50"/>
    </row>
    <row r="396" ht="15">
      <c r="G396" s="50"/>
    </row>
    <row r="397" ht="15">
      <c r="G397" s="50"/>
    </row>
    <row r="398" ht="15">
      <c r="G398" s="50"/>
    </row>
    <row r="399" ht="15">
      <c r="G399" s="50"/>
    </row>
    <row r="400" ht="15">
      <c r="G400" s="50"/>
    </row>
    <row r="401" ht="15">
      <c r="G401" s="50"/>
    </row>
    <row r="402" ht="15">
      <c r="G402" s="50"/>
    </row>
    <row r="403" ht="15">
      <c r="G403" s="50"/>
    </row>
    <row r="404" ht="15">
      <c r="G404" s="50"/>
    </row>
    <row r="405" ht="15">
      <c r="G405" s="50"/>
    </row>
    <row r="406" ht="15">
      <c r="G406" s="50"/>
    </row>
    <row r="407" ht="15">
      <c r="G407" s="50"/>
    </row>
    <row r="408" ht="15">
      <c r="G408" s="50"/>
    </row>
    <row r="409" ht="15">
      <c r="G409" s="50"/>
    </row>
    <row r="410" ht="15">
      <c r="G410" s="50"/>
    </row>
    <row r="411" ht="15">
      <c r="G411" s="50"/>
    </row>
    <row r="412" ht="15">
      <c r="G412" s="50"/>
    </row>
    <row r="413" ht="15">
      <c r="G413" s="50"/>
    </row>
    <row r="414" ht="15">
      <c r="G414" s="50"/>
    </row>
    <row r="415" ht="15">
      <c r="G415" s="50"/>
    </row>
    <row r="416" ht="15">
      <c r="G416" s="50"/>
    </row>
    <row r="417" ht="15">
      <c r="G417" s="50"/>
    </row>
    <row r="418" ht="15">
      <c r="G418" s="50"/>
    </row>
    <row r="419" ht="15">
      <c r="G419" s="50"/>
    </row>
    <row r="420" ht="15">
      <c r="G420" s="50"/>
    </row>
    <row r="421" ht="15">
      <c r="G421" s="50"/>
    </row>
    <row r="422" ht="15">
      <c r="G422" s="50"/>
    </row>
    <row r="423" ht="15">
      <c r="G423" s="50"/>
    </row>
    <row r="424" ht="15">
      <c r="G424" s="50"/>
    </row>
    <row r="425" ht="15">
      <c r="G425" s="50"/>
    </row>
    <row r="426" ht="15">
      <c r="G426" s="50"/>
    </row>
    <row r="427" ht="15">
      <c r="G427" s="50"/>
    </row>
    <row r="428" ht="15">
      <c r="G428" s="50"/>
    </row>
    <row r="429" ht="15">
      <c r="G429" s="50"/>
    </row>
    <row r="430" ht="15">
      <c r="G430" s="50"/>
    </row>
    <row r="431" ht="15">
      <c r="G431" s="50"/>
    </row>
    <row r="432" ht="15">
      <c r="G432" s="50"/>
    </row>
    <row r="433" ht="15">
      <c r="G433" s="50"/>
    </row>
    <row r="434" ht="15">
      <c r="G434" s="50"/>
    </row>
    <row r="435" ht="15">
      <c r="G435" s="50"/>
    </row>
    <row r="436" ht="15">
      <c r="G436" s="50"/>
    </row>
    <row r="437" ht="15">
      <c r="G437" s="50"/>
    </row>
    <row r="438" ht="15">
      <c r="G438" s="50"/>
    </row>
    <row r="439" ht="15">
      <c r="G439" s="50"/>
    </row>
    <row r="440" ht="15">
      <c r="G440" s="50"/>
    </row>
    <row r="441" ht="15">
      <c r="G441" s="50"/>
    </row>
    <row r="442" ht="15">
      <c r="G442" s="50"/>
    </row>
    <row r="443" ht="15">
      <c r="G443" s="50"/>
    </row>
    <row r="444" ht="15">
      <c r="G444" s="50"/>
    </row>
    <row r="445" ht="15">
      <c r="G445" s="50"/>
    </row>
    <row r="446" ht="15">
      <c r="G446" s="50"/>
    </row>
    <row r="447" ht="15">
      <c r="G447" s="50"/>
    </row>
    <row r="448" ht="15">
      <c r="G448" s="50"/>
    </row>
    <row r="449" ht="15">
      <c r="G449" s="50"/>
    </row>
    <row r="450" ht="15">
      <c r="G450" s="50"/>
    </row>
    <row r="451" ht="15">
      <c r="G451" s="50"/>
    </row>
    <row r="452" ht="15">
      <c r="G452" s="50"/>
    </row>
    <row r="453" ht="15">
      <c r="G453" s="50"/>
    </row>
    <row r="454" ht="15">
      <c r="G454" s="50"/>
    </row>
    <row r="455" ht="15">
      <c r="G455" s="50"/>
    </row>
    <row r="456" ht="15">
      <c r="G456" s="50"/>
    </row>
    <row r="457" ht="15">
      <c r="G457" s="50"/>
    </row>
    <row r="458" ht="15">
      <c r="G458" s="50"/>
    </row>
    <row r="459" ht="15">
      <c r="G459" s="50"/>
    </row>
    <row r="460" ht="15">
      <c r="G460" s="50"/>
    </row>
    <row r="461" ht="15">
      <c r="G461" s="50"/>
    </row>
    <row r="462" ht="15">
      <c r="G462" s="50"/>
    </row>
    <row r="463" ht="15">
      <c r="G463" s="50"/>
    </row>
    <row r="464" ht="15">
      <c r="G464" s="50"/>
    </row>
    <row r="465" ht="15">
      <c r="G465" s="50"/>
    </row>
    <row r="466" ht="15">
      <c r="G466" s="50"/>
    </row>
    <row r="467" ht="15">
      <c r="G467" s="50"/>
    </row>
    <row r="468" ht="15">
      <c r="G468" s="50"/>
    </row>
    <row r="469" ht="15">
      <c r="G469" s="50"/>
    </row>
    <row r="470" ht="15">
      <c r="G470" s="50"/>
    </row>
    <row r="471" ht="15">
      <c r="G471" s="50"/>
    </row>
    <row r="472" ht="15">
      <c r="G472" s="50"/>
    </row>
    <row r="473" ht="15">
      <c r="G473" s="50"/>
    </row>
    <row r="474" ht="15">
      <c r="G474" s="50"/>
    </row>
    <row r="475" ht="15">
      <c r="G475" s="50"/>
    </row>
    <row r="476" ht="15">
      <c r="G476" s="50"/>
    </row>
    <row r="477" ht="15">
      <c r="G477" s="50"/>
    </row>
    <row r="478" ht="15">
      <c r="G478" s="50"/>
    </row>
    <row r="479" ht="15">
      <c r="G479" s="50"/>
    </row>
    <row r="480" ht="15">
      <c r="G480" s="50"/>
    </row>
    <row r="481" ht="15">
      <c r="G481" s="50"/>
    </row>
    <row r="482" ht="15">
      <c r="G482" s="50"/>
    </row>
    <row r="483" ht="15">
      <c r="G483" s="50"/>
    </row>
    <row r="484" ht="15">
      <c r="G484" s="50"/>
    </row>
    <row r="485" ht="15">
      <c r="G485" s="50"/>
    </row>
    <row r="486" ht="15">
      <c r="G486" s="50"/>
    </row>
    <row r="487" ht="15">
      <c r="G487" s="50"/>
    </row>
    <row r="488" ht="15">
      <c r="G488" s="50"/>
    </row>
    <row r="489" ht="15">
      <c r="G489" s="50"/>
    </row>
    <row r="490" ht="15">
      <c r="G490" s="50"/>
    </row>
    <row r="491" ht="15">
      <c r="G491" s="50"/>
    </row>
    <row r="492" ht="15">
      <c r="G492" s="50"/>
    </row>
    <row r="493" ht="15">
      <c r="G493" s="50"/>
    </row>
    <row r="494" ht="15">
      <c r="G494" s="50"/>
    </row>
    <row r="495" ht="15">
      <c r="G495" s="50"/>
    </row>
    <row r="496" ht="15">
      <c r="G496" s="50"/>
    </row>
    <row r="497" ht="15">
      <c r="G497" s="50"/>
    </row>
    <row r="498" ht="15">
      <c r="G498" s="50"/>
    </row>
    <row r="499" ht="15">
      <c r="G499" s="50"/>
    </row>
    <row r="500" ht="15">
      <c r="G500" s="50"/>
    </row>
    <row r="501" ht="15">
      <c r="G501" s="50"/>
    </row>
    <row r="502" ht="15">
      <c r="G502" s="50"/>
    </row>
    <row r="503" ht="15">
      <c r="G503" s="50"/>
    </row>
    <row r="504" ht="15">
      <c r="G504" s="50"/>
    </row>
    <row r="505" ht="15">
      <c r="G505" s="50"/>
    </row>
    <row r="506" ht="15">
      <c r="G506" s="50"/>
    </row>
    <row r="507" ht="15">
      <c r="G507" s="50"/>
    </row>
    <row r="508" ht="15">
      <c r="G508" s="50"/>
    </row>
    <row r="509" ht="15">
      <c r="G509" s="50"/>
    </row>
    <row r="510" ht="15">
      <c r="G510" s="50"/>
    </row>
    <row r="511" ht="15">
      <c r="G511" s="50"/>
    </row>
    <row r="512" ht="15">
      <c r="G512" s="50"/>
    </row>
    <row r="513" ht="15">
      <c r="G513" s="50"/>
    </row>
    <row r="514" ht="15">
      <c r="G514" s="50"/>
    </row>
    <row r="515" ht="15">
      <c r="G515" s="50"/>
    </row>
    <row r="516" ht="15">
      <c r="G516" s="50"/>
    </row>
    <row r="517" ht="15">
      <c r="G517" s="50"/>
    </row>
    <row r="518" ht="15">
      <c r="G518" s="50"/>
    </row>
    <row r="519" ht="15">
      <c r="G519" s="50"/>
    </row>
    <row r="520" ht="15">
      <c r="G520" s="50"/>
    </row>
    <row r="521" ht="15">
      <c r="G521" s="50"/>
    </row>
    <row r="522" ht="15">
      <c r="G522" s="50"/>
    </row>
    <row r="523" ht="15">
      <c r="G523" s="50"/>
    </row>
    <row r="524" ht="15">
      <c r="G524" s="50"/>
    </row>
    <row r="525" ht="15">
      <c r="G525" s="50"/>
    </row>
    <row r="526" ht="15">
      <c r="G526" s="50"/>
    </row>
    <row r="527" ht="15">
      <c r="G527" s="50"/>
    </row>
    <row r="528" ht="15">
      <c r="G528" s="50"/>
    </row>
    <row r="529" ht="15">
      <c r="G529" s="50"/>
    </row>
    <row r="530" ht="15">
      <c r="G530" s="50"/>
    </row>
    <row r="531" ht="15">
      <c r="G531" s="50"/>
    </row>
    <row r="532" ht="15">
      <c r="G532" s="50"/>
    </row>
    <row r="533" ht="15">
      <c r="G533" s="50"/>
    </row>
    <row r="534" ht="15">
      <c r="G534" s="50"/>
    </row>
    <row r="535" ht="15">
      <c r="G535" s="50"/>
    </row>
    <row r="536" ht="15">
      <c r="G536" s="50"/>
    </row>
    <row r="537" ht="15">
      <c r="G537" s="50"/>
    </row>
    <row r="538" ht="15">
      <c r="G538" s="50"/>
    </row>
    <row r="539" ht="15">
      <c r="G539" s="50"/>
    </row>
    <row r="540" ht="15">
      <c r="G540" s="50"/>
    </row>
    <row r="541" ht="15">
      <c r="G541" s="50"/>
    </row>
    <row r="542" ht="15">
      <c r="G542" s="50"/>
    </row>
    <row r="543" ht="15">
      <c r="G543" s="50"/>
    </row>
    <row r="544" ht="15">
      <c r="G544" s="50"/>
    </row>
    <row r="545" ht="15">
      <c r="G545" s="50"/>
    </row>
    <row r="546" ht="15">
      <c r="G546" s="50"/>
    </row>
    <row r="547" ht="15">
      <c r="G547" s="50"/>
    </row>
  </sheetData>
  <sheetProtection/>
  <mergeCells count="23">
    <mergeCell ref="A155:A160"/>
    <mergeCell ref="A161:A168"/>
    <mergeCell ref="A94:A98"/>
    <mergeCell ref="A90:A92"/>
    <mergeCell ref="A100:A120"/>
    <mergeCell ref="A140:A146"/>
    <mergeCell ref="A147:A154"/>
    <mergeCell ref="A121:A133"/>
    <mergeCell ref="A62:A64"/>
    <mergeCell ref="F62:F63"/>
    <mergeCell ref="A66:A69"/>
    <mergeCell ref="A71:A88"/>
    <mergeCell ref="F72:F73"/>
    <mergeCell ref="F74:F75"/>
    <mergeCell ref="F76:F77"/>
    <mergeCell ref="F78:F79"/>
    <mergeCell ref="A53:A54"/>
    <mergeCell ref="A56:A60"/>
    <mergeCell ref="A47:A51"/>
    <mergeCell ref="A4:A10"/>
    <mergeCell ref="A16:A21"/>
    <mergeCell ref="A23:A25"/>
    <mergeCell ref="A27:A45"/>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3:F152"/>
  <sheetViews>
    <sheetView showZeros="0" zoomScalePageLayoutView="0" workbookViewId="0" topLeftCell="A1">
      <selection activeCell="K21" sqref="K21"/>
    </sheetView>
  </sheetViews>
  <sheetFormatPr defaultColWidth="9.140625" defaultRowHeight="15"/>
  <cols>
    <col min="1" max="1" width="4.421875" style="0" customWidth="1"/>
    <col min="2" max="2" width="64.140625" style="0" customWidth="1"/>
    <col min="3" max="3" width="7.140625" style="0" customWidth="1"/>
    <col min="4" max="4" width="6.140625" style="0" customWidth="1"/>
    <col min="5" max="5" width="10.140625" style="0" customWidth="1"/>
    <col min="6" max="6" width="15.140625" style="0" customWidth="1"/>
  </cols>
  <sheetData>
    <row r="3" ht="16.5" thickBot="1">
      <c r="B3" s="115" t="s">
        <v>11</v>
      </c>
    </row>
    <row r="4" spans="1:6" ht="31.5">
      <c r="A4" s="85" t="s">
        <v>98</v>
      </c>
      <c r="B4" s="1073" t="s">
        <v>99</v>
      </c>
      <c r="C4" s="1067" t="s">
        <v>694</v>
      </c>
      <c r="D4" s="1067" t="s">
        <v>695</v>
      </c>
      <c r="E4" s="1170" t="s">
        <v>1884</v>
      </c>
      <c r="F4" s="1170" t="s">
        <v>1883</v>
      </c>
    </row>
    <row r="5" spans="1:6" ht="16.5" thickBot="1">
      <c r="A5" s="86" t="s">
        <v>100</v>
      </c>
      <c r="B5" s="1074"/>
      <c r="C5" s="1068"/>
      <c r="D5" s="1068"/>
      <c r="E5" s="1068"/>
      <c r="F5" s="1068"/>
    </row>
    <row r="6" spans="1:6" ht="15.75">
      <c r="A6" s="90"/>
      <c r="B6" s="88" t="s">
        <v>101</v>
      </c>
      <c r="C6" s="39"/>
      <c r="D6" s="89"/>
      <c r="E6" s="87"/>
      <c r="F6" s="87"/>
    </row>
    <row r="7" spans="1:6" ht="15.75">
      <c r="A7" s="90"/>
      <c r="B7" s="91"/>
      <c r="C7" s="92"/>
      <c r="D7" s="93"/>
      <c r="E7" s="90"/>
      <c r="F7" s="90"/>
    </row>
    <row r="8" spans="1:6" ht="15.75">
      <c r="A8" s="90"/>
      <c r="B8" s="94" t="s">
        <v>102</v>
      </c>
      <c r="C8" s="92"/>
      <c r="D8" s="93"/>
      <c r="E8" s="90"/>
      <c r="F8" s="90"/>
    </row>
    <row r="9" spans="1:6" ht="47.25">
      <c r="A9" s="90"/>
      <c r="B9" s="91" t="s">
        <v>103</v>
      </c>
      <c r="C9" s="92"/>
      <c r="D9" s="93"/>
      <c r="E9" s="90"/>
      <c r="F9" s="90"/>
    </row>
    <row r="10" spans="1:6" ht="15.75">
      <c r="A10" s="90"/>
      <c r="B10" s="91" t="s">
        <v>104</v>
      </c>
      <c r="C10" s="92"/>
      <c r="D10" s="93"/>
      <c r="E10" s="90"/>
      <c r="F10" s="90"/>
    </row>
    <row r="11" spans="1:6" ht="15.75">
      <c r="A11" s="90"/>
      <c r="B11" s="91" t="s">
        <v>105</v>
      </c>
      <c r="C11" s="92"/>
      <c r="D11" s="93"/>
      <c r="E11" s="90"/>
      <c r="F11" s="90"/>
    </row>
    <row r="12" spans="1:6" ht="15.75">
      <c r="A12" s="90"/>
      <c r="B12" s="94" t="s">
        <v>106</v>
      </c>
      <c r="C12" s="92"/>
      <c r="D12" s="93"/>
      <c r="E12" s="90"/>
      <c r="F12" s="90"/>
    </row>
    <row r="13" spans="1:6" ht="63">
      <c r="A13" s="90"/>
      <c r="B13" s="91" t="s">
        <v>107</v>
      </c>
      <c r="C13" s="93" t="s">
        <v>703</v>
      </c>
      <c r="D13" s="93">
        <v>2</v>
      </c>
      <c r="E13" s="90"/>
      <c r="F13" s="90">
        <f>D13*E13</f>
        <v>0</v>
      </c>
    </row>
    <row r="14" spans="1:6" ht="15.75">
      <c r="A14" s="90"/>
      <c r="B14" s="91"/>
      <c r="C14" s="95"/>
      <c r="D14" s="95"/>
      <c r="E14" s="90"/>
      <c r="F14" s="90"/>
    </row>
    <row r="15" spans="1:6" ht="47.25">
      <c r="A15" s="90" t="s">
        <v>697</v>
      </c>
      <c r="B15" s="91" t="s">
        <v>108</v>
      </c>
      <c r="C15" s="95"/>
      <c r="D15" s="95"/>
      <c r="E15" s="90"/>
      <c r="F15" s="90"/>
    </row>
    <row r="16" spans="1:6" ht="16.5" thickBot="1">
      <c r="A16" s="96"/>
      <c r="B16" s="94"/>
      <c r="C16" s="95"/>
      <c r="D16" s="95"/>
      <c r="E16" s="90"/>
      <c r="F16" s="90"/>
    </row>
    <row r="17" spans="1:6" ht="15.75">
      <c r="A17" s="97"/>
      <c r="B17" s="965" t="s">
        <v>109</v>
      </c>
      <c r="C17" s="977"/>
      <c r="D17" s="978"/>
      <c r="E17" s="87"/>
      <c r="F17" s="87"/>
    </row>
    <row r="18" spans="1:6" ht="15.75">
      <c r="A18" s="97"/>
      <c r="B18" s="966"/>
      <c r="C18" s="96"/>
      <c r="D18" s="95"/>
      <c r="E18" s="90"/>
      <c r="F18" s="90"/>
    </row>
    <row r="19" spans="1:6" ht="15.75">
      <c r="A19" s="97"/>
      <c r="B19" s="967" t="s">
        <v>110</v>
      </c>
      <c r="C19" s="96"/>
      <c r="D19" s="95"/>
      <c r="E19" s="90"/>
      <c r="F19" s="90"/>
    </row>
    <row r="20" spans="1:6" ht="15.75">
      <c r="A20" s="97"/>
      <c r="B20" s="968" t="s">
        <v>111</v>
      </c>
      <c r="C20" s="96"/>
      <c r="D20" s="95"/>
      <c r="E20" s="90"/>
      <c r="F20" s="90"/>
    </row>
    <row r="21" spans="1:6" ht="15.75">
      <c r="A21" s="97"/>
      <c r="B21" s="968" t="s">
        <v>112</v>
      </c>
      <c r="C21" s="96"/>
      <c r="D21" s="95"/>
      <c r="E21" s="90"/>
      <c r="F21" s="90"/>
    </row>
    <row r="22" spans="1:6" ht="15.75">
      <c r="A22" s="97"/>
      <c r="B22" s="968" t="s">
        <v>113</v>
      </c>
      <c r="C22" s="96"/>
      <c r="D22" s="95"/>
      <c r="E22" s="90"/>
      <c r="F22" s="90"/>
    </row>
    <row r="23" spans="1:6" ht="15.75">
      <c r="A23" s="97"/>
      <c r="B23" s="968" t="s">
        <v>114</v>
      </c>
      <c r="C23" s="96"/>
      <c r="D23" s="95"/>
      <c r="E23" s="90"/>
      <c r="F23" s="90"/>
    </row>
    <row r="24" spans="1:6" ht="15.75">
      <c r="A24" s="97"/>
      <c r="B24" s="968" t="s">
        <v>115</v>
      </c>
      <c r="C24" s="96"/>
      <c r="D24" s="95"/>
      <c r="E24" s="90"/>
      <c r="F24" s="90"/>
    </row>
    <row r="25" spans="1:6" ht="15.75">
      <c r="A25" s="97"/>
      <c r="B25" s="968" t="s">
        <v>116</v>
      </c>
      <c r="C25" s="96"/>
      <c r="D25" s="95"/>
      <c r="E25" s="90"/>
      <c r="F25" s="90"/>
    </row>
    <row r="26" spans="1:6" ht="15.75">
      <c r="A26" s="97"/>
      <c r="B26" s="968" t="s">
        <v>117</v>
      </c>
      <c r="C26" s="96"/>
      <c r="D26" s="95"/>
      <c r="E26" s="90"/>
      <c r="F26" s="90"/>
    </row>
    <row r="27" spans="1:6" ht="15.75">
      <c r="A27" s="97"/>
      <c r="B27" s="969"/>
      <c r="C27" s="96"/>
      <c r="D27" s="95"/>
      <c r="E27" s="90"/>
      <c r="F27" s="90"/>
    </row>
    <row r="28" spans="1:6" ht="15.75">
      <c r="A28" s="97"/>
      <c r="B28" s="970" t="s">
        <v>118</v>
      </c>
      <c r="C28" s="96"/>
      <c r="D28" s="95"/>
      <c r="E28" s="90"/>
      <c r="F28" s="90"/>
    </row>
    <row r="29" spans="1:6" ht="15.75">
      <c r="A29" s="97"/>
      <c r="B29" s="970" t="s">
        <v>119</v>
      </c>
      <c r="C29" s="96"/>
      <c r="D29" s="95"/>
      <c r="E29" s="90"/>
      <c r="F29" s="90"/>
    </row>
    <row r="30" spans="1:6" ht="15.75">
      <c r="A30" s="97"/>
      <c r="B30" s="970" t="s">
        <v>120</v>
      </c>
      <c r="C30" s="96"/>
      <c r="D30" s="95"/>
      <c r="E30" s="90"/>
      <c r="F30" s="90"/>
    </row>
    <row r="31" spans="1:6" ht="15.75">
      <c r="A31" s="97"/>
      <c r="B31" s="970" t="s">
        <v>121</v>
      </c>
      <c r="C31" s="96"/>
      <c r="D31" s="95"/>
      <c r="E31" s="90"/>
      <c r="F31" s="90"/>
    </row>
    <row r="32" spans="1:6" ht="15.75">
      <c r="A32" s="97"/>
      <c r="B32" s="971" t="s">
        <v>122</v>
      </c>
      <c r="C32" s="96"/>
      <c r="D32" s="95"/>
      <c r="E32" s="90"/>
      <c r="F32" s="90"/>
    </row>
    <row r="33" spans="1:6" ht="16.5" thickBot="1">
      <c r="A33" s="98"/>
      <c r="B33" s="972"/>
      <c r="C33" s="103"/>
      <c r="D33" s="99"/>
      <c r="E33" s="86"/>
      <c r="F33" s="86"/>
    </row>
    <row r="34" spans="1:6" ht="15.75">
      <c r="A34" s="100"/>
      <c r="B34" s="973" t="s">
        <v>123</v>
      </c>
      <c r="C34" s="39"/>
      <c r="D34" s="39"/>
      <c r="E34" s="87"/>
      <c r="F34" s="87"/>
    </row>
    <row r="35" spans="1:6" ht="15.75">
      <c r="A35" s="101"/>
      <c r="B35" s="967" t="s">
        <v>124</v>
      </c>
      <c r="C35" s="92"/>
      <c r="D35" s="92"/>
      <c r="E35" s="90"/>
      <c r="F35" s="90"/>
    </row>
    <row r="36" spans="1:6" ht="15.75">
      <c r="A36" s="101"/>
      <c r="B36" s="967" t="s">
        <v>125</v>
      </c>
      <c r="C36" s="92"/>
      <c r="D36" s="92"/>
      <c r="E36" s="90"/>
      <c r="F36" s="90"/>
    </row>
    <row r="37" spans="1:6" ht="15.75">
      <c r="A37" s="101"/>
      <c r="B37" s="967" t="s">
        <v>126</v>
      </c>
      <c r="C37" s="92"/>
      <c r="D37" s="92"/>
      <c r="E37" s="90"/>
      <c r="F37" s="90"/>
    </row>
    <row r="38" spans="1:6" ht="15.75">
      <c r="A38" s="101"/>
      <c r="B38" s="967" t="s">
        <v>127</v>
      </c>
      <c r="C38" s="92"/>
      <c r="D38" s="92"/>
      <c r="E38" s="90"/>
      <c r="F38" s="90"/>
    </row>
    <row r="39" spans="1:6" ht="31.5">
      <c r="A39" s="101" t="s">
        <v>700</v>
      </c>
      <c r="B39" s="970" t="s">
        <v>128</v>
      </c>
      <c r="C39" s="93" t="s">
        <v>703</v>
      </c>
      <c r="D39" s="93">
        <v>2</v>
      </c>
      <c r="E39" s="90"/>
      <c r="F39" s="90">
        <f>D39*E39</f>
        <v>0</v>
      </c>
    </row>
    <row r="40" spans="1:6" ht="15.75">
      <c r="A40" s="97"/>
      <c r="B40" s="967" t="s">
        <v>129</v>
      </c>
      <c r="C40" s="95"/>
      <c r="D40" s="95"/>
      <c r="E40" s="90"/>
      <c r="F40" s="90"/>
    </row>
    <row r="41" spans="1:6" ht="15.75">
      <c r="A41" s="97"/>
      <c r="B41" s="974" t="s">
        <v>246</v>
      </c>
      <c r="C41" s="95"/>
      <c r="D41" s="95"/>
      <c r="E41" s="90"/>
      <c r="F41" s="90"/>
    </row>
    <row r="42" spans="1:6" ht="15.75">
      <c r="A42" s="97"/>
      <c r="B42" s="967" t="s">
        <v>130</v>
      </c>
      <c r="C42" s="95"/>
      <c r="D42" s="95"/>
      <c r="E42" s="90"/>
      <c r="F42" s="90"/>
    </row>
    <row r="43" spans="1:6" ht="16.5" thickBot="1">
      <c r="A43" s="98"/>
      <c r="B43" s="975" t="s">
        <v>131</v>
      </c>
      <c r="C43" s="99"/>
      <c r="D43" s="99"/>
      <c r="E43" s="86"/>
      <c r="F43" s="86"/>
    </row>
    <row r="44" spans="1:6" ht="15.75">
      <c r="A44" s="83"/>
      <c r="B44" s="973"/>
      <c r="C44" s="92"/>
      <c r="D44" s="92"/>
      <c r="E44" s="90"/>
      <c r="F44" s="90"/>
    </row>
    <row r="45" spans="1:6" ht="15.75">
      <c r="A45" s="83"/>
      <c r="B45" s="976" t="s">
        <v>132</v>
      </c>
      <c r="C45" s="92"/>
      <c r="D45" s="92"/>
      <c r="E45" s="90"/>
      <c r="F45" s="90"/>
    </row>
    <row r="46" spans="1:6" ht="15.75">
      <c r="A46" s="83"/>
      <c r="B46" s="967" t="s">
        <v>133</v>
      </c>
      <c r="C46" s="92"/>
      <c r="D46" s="92"/>
      <c r="E46" s="90"/>
      <c r="F46" s="90"/>
    </row>
    <row r="47" spans="1:6" ht="15.75">
      <c r="A47" s="83"/>
      <c r="B47" s="967" t="s">
        <v>134</v>
      </c>
      <c r="C47" s="92"/>
      <c r="D47" s="92"/>
      <c r="E47" s="90"/>
      <c r="F47" s="90"/>
    </row>
    <row r="48" spans="1:6" ht="15.75">
      <c r="A48" s="83" t="s">
        <v>702</v>
      </c>
      <c r="B48" s="967" t="s">
        <v>126</v>
      </c>
      <c r="C48" s="93" t="s">
        <v>703</v>
      </c>
      <c r="D48" s="93">
        <v>1</v>
      </c>
      <c r="E48" s="90"/>
      <c r="F48" s="90">
        <f>D48*E48</f>
        <v>0</v>
      </c>
    </row>
    <row r="49" spans="1:6" ht="31.5">
      <c r="A49" s="96"/>
      <c r="B49" s="974" t="s">
        <v>245</v>
      </c>
      <c r="C49" s="95"/>
      <c r="D49" s="95"/>
      <c r="E49" s="90"/>
      <c r="F49" s="90"/>
    </row>
    <row r="50" spans="1:6" ht="15.75">
      <c r="A50" s="96"/>
      <c r="B50" s="967" t="s">
        <v>129</v>
      </c>
      <c r="C50" s="95"/>
      <c r="D50" s="95"/>
      <c r="E50" s="90"/>
      <c r="F50" s="90"/>
    </row>
    <row r="51" spans="1:6" ht="15.75">
      <c r="A51" s="96"/>
      <c r="B51" s="967" t="s">
        <v>135</v>
      </c>
      <c r="C51" s="95"/>
      <c r="D51" s="95"/>
      <c r="E51" s="90"/>
      <c r="F51" s="90"/>
    </row>
    <row r="52" spans="1:6" ht="15.75">
      <c r="A52" s="96"/>
      <c r="B52" s="967" t="s">
        <v>130</v>
      </c>
      <c r="C52" s="95"/>
      <c r="D52" s="95"/>
      <c r="E52" s="90"/>
      <c r="F52" s="90"/>
    </row>
    <row r="53" spans="1:6" ht="15.75">
      <c r="A53" s="96"/>
      <c r="B53" s="967" t="s">
        <v>131</v>
      </c>
      <c r="C53" s="95"/>
      <c r="D53" s="95"/>
      <c r="E53" s="90"/>
      <c r="F53" s="90"/>
    </row>
    <row r="54" spans="1:6" ht="16.5" thickBot="1">
      <c r="A54" s="103"/>
      <c r="B54" s="86"/>
      <c r="C54" s="99"/>
      <c r="D54" s="99"/>
      <c r="E54" s="86"/>
      <c r="F54" s="86"/>
    </row>
    <row r="55" spans="1:6" ht="15.75">
      <c r="A55" s="1075" t="s">
        <v>704</v>
      </c>
      <c r="B55" s="102" t="s">
        <v>136</v>
      </c>
      <c r="C55" s="93"/>
      <c r="D55" s="93"/>
      <c r="E55" s="87"/>
      <c r="F55" s="87"/>
    </row>
    <row r="56" spans="1:6" ht="15.75">
      <c r="A56" s="1076"/>
      <c r="B56" s="104" t="s">
        <v>137</v>
      </c>
      <c r="C56" s="93"/>
      <c r="D56" s="93"/>
      <c r="E56" s="90"/>
      <c r="F56" s="90"/>
    </row>
    <row r="57" spans="1:6" ht="15.75">
      <c r="A57" s="1076"/>
      <c r="B57" s="104" t="s">
        <v>138</v>
      </c>
      <c r="C57" s="93"/>
      <c r="D57" s="93"/>
      <c r="E57" s="90"/>
      <c r="F57" s="90"/>
    </row>
    <row r="58" spans="1:6" ht="15.75">
      <c r="A58" s="1076"/>
      <c r="B58" s="104" t="s">
        <v>139</v>
      </c>
      <c r="C58" s="93"/>
      <c r="D58" s="93"/>
      <c r="E58" s="90"/>
      <c r="F58" s="90"/>
    </row>
    <row r="59" spans="1:6" ht="15.75">
      <c r="A59" s="1076"/>
      <c r="B59" s="104" t="s">
        <v>140</v>
      </c>
      <c r="C59" s="93" t="s">
        <v>703</v>
      </c>
      <c r="D59" s="93">
        <v>2</v>
      </c>
      <c r="E59" s="90"/>
      <c r="F59" s="90">
        <f>D59*E59</f>
        <v>0</v>
      </c>
    </row>
    <row r="60" spans="1:6" ht="31.5">
      <c r="A60" s="1076"/>
      <c r="B60" s="104" t="s">
        <v>141</v>
      </c>
      <c r="C60" s="95"/>
      <c r="D60" s="95"/>
      <c r="E60" s="90"/>
      <c r="F60" s="90"/>
    </row>
    <row r="61" spans="1:6" ht="16.5" thickBot="1">
      <c r="A61" s="1077"/>
      <c r="B61" s="105" t="s">
        <v>142</v>
      </c>
      <c r="C61" s="99"/>
      <c r="D61" s="99"/>
      <c r="E61" s="86"/>
      <c r="F61" s="86"/>
    </row>
    <row r="62" spans="1:6" ht="15.75">
      <c r="A62" s="83"/>
      <c r="B62" s="102" t="s">
        <v>143</v>
      </c>
      <c r="C62" s="93"/>
      <c r="D62" s="93"/>
      <c r="E62" s="87"/>
      <c r="F62" s="87"/>
    </row>
    <row r="63" spans="1:6" ht="15.75">
      <c r="A63" s="83" t="s">
        <v>705</v>
      </c>
      <c r="B63" s="104" t="s">
        <v>144</v>
      </c>
      <c r="C63" s="93" t="s">
        <v>703</v>
      </c>
      <c r="D63" s="93">
        <v>2</v>
      </c>
      <c r="E63" s="90"/>
      <c r="F63" s="90">
        <f>D63*E63</f>
        <v>0</v>
      </c>
    </row>
    <row r="64" spans="1:6" ht="15.75">
      <c r="A64" s="83"/>
      <c r="B64" s="104" t="s">
        <v>145</v>
      </c>
      <c r="C64" s="93"/>
      <c r="D64" s="93"/>
      <c r="E64" s="90"/>
      <c r="F64" s="90"/>
    </row>
    <row r="65" spans="1:6" ht="15.75">
      <c r="A65" s="83"/>
      <c r="B65" s="104" t="s">
        <v>139</v>
      </c>
      <c r="C65" s="93"/>
      <c r="D65" s="93"/>
      <c r="E65" s="90"/>
      <c r="F65" s="90"/>
    </row>
    <row r="66" spans="1:6" ht="15.75">
      <c r="A66" s="83"/>
      <c r="B66" s="104" t="s">
        <v>146</v>
      </c>
      <c r="C66" s="93"/>
      <c r="D66" s="92" t="s">
        <v>147</v>
      </c>
      <c r="E66" s="90"/>
      <c r="F66" s="90"/>
    </row>
    <row r="67" spans="1:6" ht="31.5">
      <c r="A67" s="96"/>
      <c r="B67" s="104" t="s">
        <v>148</v>
      </c>
      <c r="C67" s="95"/>
      <c r="D67" s="95"/>
      <c r="E67" s="90"/>
      <c r="F67" s="90"/>
    </row>
    <row r="68" spans="1:6" ht="16.5" thickBot="1">
      <c r="A68" s="103"/>
      <c r="B68" s="105" t="s">
        <v>149</v>
      </c>
      <c r="C68" s="99"/>
      <c r="D68" s="99"/>
      <c r="E68" s="86"/>
      <c r="F68" s="86"/>
    </row>
    <row r="69" spans="1:6" ht="15.75">
      <c r="A69" s="1067" t="s">
        <v>708</v>
      </c>
      <c r="B69" s="102" t="s">
        <v>150</v>
      </c>
      <c r="C69" s="87" t="s">
        <v>151</v>
      </c>
      <c r="D69" s="87">
        <v>3</v>
      </c>
      <c r="E69" s="87"/>
      <c r="F69" s="90">
        <f>D69*E69</f>
        <v>0</v>
      </c>
    </row>
    <row r="70" spans="1:6" ht="15.75">
      <c r="A70" s="1066"/>
      <c r="B70" s="106" t="s">
        <v>152</v>
      </c>
      <c r="C70" s="107"/>
      <c r="D70" s="107"/>
      <c r="E70" s="90"/>
      <c r="F70" s="90"/>
    </row>
    <row r="71" spans="1:6" ht="31.5">
      <c r="A71" s="1066"/>
      <c r="B71" s="106" t="s">
        <v>153</v>
      </c>
      <c r="C71" s="107"/>
      <c r="D71" s="107"/>
      <c r="E71" s="90"/>
      <c r="F71" s="90"/>
    </row>
    <row r="72" spans="1:6" ht="15.75">
      <c r="A72" s="1066"/>
      <c r="B72" s="106" t="s">
        <v>154</v>
      </c>
      <c r="C72" s="107"/>
      <c r="D72" s="107"/>
      <c r="E72" s="90"/>
      <c r="F72" s="90"/>
    </row>
    <row r="73" spans="1:6" ht="15.75">
      <c r="A73" s="1066"/>
      <c r="B73" s="106" t="s">
        <v>155</v>
      </c>
      <c r="C73" s="107"/>
      <c r="D73" s="107"/>
      <c r="E73" s="90"/>
      <c r="F73" s="90"/>
    </row>
    <row r="74" spans="1:6" ht="15.75">
      <c r="A74" s="1066"/>
      <c r="B74" s="106" t="s">
        <v>156</v>
      </c>
      <c r="C74" s="107"/>
      <c r="D74" s="107"/>
      <c r="E74" s="90"/>
      <c r="F74" s="90"/>
    </row>
    <row r="75" spans="1:6" ht="15.75">
      <c r="A75" s="1066"/>
      <c r="B75" s="106"/>
      <c r="C75" s="107"/>
      <c r="D75" s="107"/>
      <c r="E75" s="90"/>
      <c r="F75" s="90"/>
    </row>
    <row r="76" spans="1:6" ht="15.75">
      <c r="A76" s="1066"/>
      <c r="B76" s="106"/>
      <c r="C76" s="107"/>
      <c r="D76" s="107"/>
      <c r="E76" s="90"/>
      <c r="F76" s="90"/>
    </row>
    <row r="77" spans="1:6" ht="15.75">
      <c r="A77" s="1066"/>
      <c r="B77" s="106" t="s">
        <v>157</v>
      </c>
      <c r="C77" s="107"/>
      <c r="D77" s="107"/>
      <c r="E77" s="90"/>
      <c r="F77" s="90"/>
    </row>
    <row r="78" spans="1:6" ht="16.5" thickBot="1">
      <c r="A78" s="1068"/>
      <c r="B78" s="4"/>
      <c r="C78" s="108"/>
      <c r="D78" s="108"/>
      <c r="E78" s="86"/>
      <c r="F78" s="86"/>
    </row>
    <row r="79" spans="1:6" ht="15.75">
      <c r="A79" s="1067" t="s">
        <v>726</v>
      </c>
      <c r="B79" s="102" t="s">
        <v>158</v>
      </c>
      <c r="C79" s="93"/>
      <c r="D79" s="93"/>
      <c r="E79" s="87"/>
      <c r="F79" s="87"/>
    </row>
    <row r="80" spans="1:6" ht="15.75">
      <c r="A80" s="1066"/>
      <c r="B80" s="106" t="s">
        <v>159</v>
      </c>
      <c r="C80" s="93"/>
      <c r="D80" s="93"/>
      <c r="E80" s="90"/>
      <c r="F80" s="90"/>
    </row>
    <row r="81" spans="1:6" ht="31.5">
      <c r="A81" s="1066"/>
      <c r="B81" s="106" t="s">
        <v>153</v>
      </c>
      <c r="C81" s="93"/>
      <c r="D81" s="93"/>
      <c r="E81" s="90"/>
      <c r="F81" s="90"/>
    </row>
    <row r="82" spans="1:6" ht="15.75">
      <c r="A82" s="1066"/>
      <c r="B82" s="106" t="s">
        <v>154</v>
      </c>
      <c r="C82" s="93"/>
      <c r="D82" s="93"/>
      <c r="E82" s="90"/>
      <c r="F82" s="90"/>
    </row>
    <row r="83" spans="1:6" ht="15.75">
      <c r="A83" s="1066"/>
      <c r="B83" s="106" t="s">
        <v>155</v>
      </c>
      <c r="C83" s="93" t="s">
        <v>151</v>
      </c>
      <c r="D83" s="93">
        <v>4</v>
      </c>
      <c r="E83" s="90"/>
      <c r="F83" s="90">
        <f>D83*E83</f>
        <v>0</v>
      </c>
    </row>
    <row r="84" spans="1:6" ht="15.75">
      <c r="A84" s="1066"/>
      <c r="B84" s="106" t="s">
        <v>156</v>
      </c>
      <c r="C84" s="95"/>
      <c r="D84" s="95"/>
      <c r="E84" s="90"/>
      <c r="F84" s="90"/>
    </row>
    <row r="85" spans="1:6" ht="15.75">
      <c r="A85" s="1066"/>
      <c r="B85" s="106" t="s">
        <v>157</v>
      </c>
      <c r="C85" s="95"/>
      <c r="D85" s="95"/>
      <c r="E85" s="90"/>
      <c r="F85" s="90"/>
    </row>
    <row r="86" spans="1:6" ht="16.5" thickBot="1">
      <c r="A86" s="1068"/>
      <c r="B86" s="4"/>
      <c r="C86" s="99"/>
      <c r="D86" s="99"/>
      <c r="E86" s="86"/>
      <c r="F86" s="86"/>
    </row>
    <row r="87" spans="1:6" ht="15.75">
      <c r="A87" s="1067" t="s">
        <v>160</v>
      </c>
      <c r="B87" s="109" t="s">
        <v>161</v>
      </c>
      <c r="C87" s="87"/>
      <c r="D87" s="87"/>
      <c r="E87" s="87"/>
      <c r="F87" s="87"/>
    </row>
    <row r="88" spans="1:6" ht="15.75">
      <c r="A88" s="1066"/>
      <c r="B88" s="106" t="s">
        <v>159</v>
      </c>
      <c r="C88" s="90"/>
      <c r="D88" s="90"/>
      <c r="E88" s="90"/>
      <c r="F88" s="90"/>
    </row>
    <row r="89" spans="1:6" ht="31.5">
      <c r="A89" s="1066"/>
      <c r="B89" s="106" t="s">
        <v>153</v>
      </c>
      <c r="C89" s="90"/>
      <c r="D89" s="90"/>
      <c r="E89" s="90"/>
      <c r="F89" s="90"/>
    </row>
    <row r="90" spans="1:6" ht="15.75">
      <c r="A90" s="1066"/>
      <c r="B90" s="106" t="s">
        <v>154</v>
      </c>
      <c r="C90" s="90" t="s">
        <v>151</v>
      </c>
      <c r="D90" s="90">
        <v>3</v>
      </c>
      <c r="E90" s="90"/>
      <c r="F90" s="90">
        <f>D90*E90</f>
        <v>0</v>
      </c>
    </row>
    <row r="91" spans="1:6" ht="15.75">
      <c r="A91" s="1066"/>
      <c r="B91" s="106" t="s">
        <v>155</v>
      </c>
      <c r="C91" s="90"/>
      <c r="D91" s="90"/>
      <c r="E91" s="90"/>
      <c r="F91" s="90"/>
    </row>
    <row r="92" spans="1:6" ht="15.75">
      <c r="A92" s="1066"/>
      <c r="B92" s="106" t="s">
        <v>156</v>
      </c>
      <c r="C92" s="90"/>
      <c r="D92" s="90"/>
      <c r="E92" s="90"/>
      <c r="F92" s="90"/>
    </row>
    <row r="93" spans="1:6" ht="15.75">
      <c r="A93" s="1066"/>
      <c r="B93" s="106" t="s">
        <v>157</v>
      </c>
      <c r="C93" s="90"/>
      <c r="D93" s="90"/>
      <c r="E93" s="90"/>
      <c r="F93" s="90"/>
    </row>
    <row r="94" spans="1:6" ht="15.75">
      <c r="A94" s="1066"/>
      <c r="B94" s="110"/>
      <c r="C94" s="90"/>
      <c r="D94" s="90"/>
      <c r="E94" s="90"/>
      <c r="F94" s="90"/>
    </row>
    <row r="95" spans="1:6" ht="16.5" thickBot="1">
      <c r="A95" s="1068"/>
      <c r="B95" s="4"/>
      <c r="C95" s="86"/>
      <c r="D95" s="86"/>
      <c r="E95" s="86"/>
      <c r="F95" s="86"/>
    </row>
    <row r="96" spans="1:6" ht="15.75">
      <c r="A96" s="1067" t="s">
        <v>734</v>
      </c>
      <c r="B96" s="102" t="s">
        <v>162</v>
      </c>
      <c r="C96" s="93"/>
      <c r="D96" s="93"/>
      <c r="E96" s="87"/>
      <c r="F96" s="87"/>
    </row>
    <row r="97" spans="1:6" ht="15.75">
      <c r="A97" s="1066"/>
      <c r="B97" s="106" t="s">
        <v>163</v>
      </c>
      <c r="C97" s="93"/>
      <c r="D97" s="93"/>
      <c r="E97" s="90"/>
      <c r="F97" s="90"/>
    </row>
    <row r="98" spans="1:6" ht="15.75">
      <c r="A98" s="1066"/>
      <c r="B98" s="106"/>
      <c r="C98" s="93"/>
      <c r="D98" s="93"/>
      <c r="E98" s="90"/>
      <c r="F98" s="90"/>
    </row>
    <row r="99" spans="1:6" ht="15.75">
      <c r="A99" s="1066"/>
      <c r="B99" s="106"/>
      <c r="C99" s="93" t="s">
        <v>703</v>
      </c>
      <c r="D99" s="93">
        <v>3</v>
      </c>
      <c r="E99" s="90"/>
      <c r="F99" s="90">
        <f>D99*E99</f>
        <v>0</v>
      </c>
    </row>
    <row r="100" spans="1:6" ht="15.75">
      <c r="A100" s="1066"/>
      <c r="B100" s="106" t="s">
        <v>164</v>
      </c>
      <c r="C100" s="95"/>
      <c r="D100" s="95"/>
      <c r="E100" s="90"/>
      <c r="F100" s="90"/>
    </row>
    <row r="101" spans="1:6" ht="31.5">
      <c r="A101" s="1066"/>
      <c r="B101" s="106" t="s">
        <v>153</v>
      </c>
      <c r="C101" s="95"/>
      <c r="D101" s="95"/>
      <c r="E101" s="90"/>
      <c r="F101" s="90"/>
    </row>
    <row r="102" spans="1:6" ht="15.75">
      <c r="A102" s="1066"/>
      <c r="B102" s="106" t="s">
        <v>154</v>
      </c>
      <c r="C102" s="95"/>
      <c r="D102" s="95"/>
      <c r="E102" s="90"/>
      <c r="F102" s="90"/>
    </row>
    <row r="103" spans="1:6" ht="15.75">
      <c r="A103" s="1066"/>
      <c r="B103" s="106" t="s">
        <v>155</v>
      </c>
      <c r="C103" s="95"/>
      <c r="D103" s="95"/>
      <c r="E103" s="90"/>
      <c r="F103" s="90"/>
    </row>
    <row r="104" spans="1:6" ht="15.75">
      <c r="A104" s="1066"/>
      <c r="B104" s="106" t="s">
        <v>156</v>
      </c>
      <c r="C104" s="95"/>
      <c r="D104" s="95"/>
      <c r="E104" s="90"/>
      <c r="F104" s="90"/>
    </row>
    <row r="105" spans="1:6" ht="15.75">
      <c r="A105" s="1066"/>
      <c r="B105" s="106" t="s">
        <v>157</v>
      </c>
      <c r="C105" s="95"/>
      <c r="D105" s="95"/>
      <c r="E105" s="90"/>
      <c r="F105" s="90"/>
    </row>
    <row r="106" spans="1:6" ht="16.5" thickBot="1">
      <c r="A106" s="1068"/>
      <c r="B106" s="4"/>
      <c r="C106" s="99"/>
      <c r="D106" s="99"/>
      <c r="E106" s="86"/>
      <c r="F106" s="86"/>
    </row>
    <row r="107" spans="1:6" ht="15.75">
      <c r="A107" s="1067" t="s">
        <v>165</v>
      </c>
      <c r="B107" s="102" t="s">
        <v>166</v>
      </c>
      <c r="C107" s="93"/>
      <c r="D107" s="93"/>
      <c r="E107" s="87"/>
      <c r="F107" s="87"/>
    </row>
    <row r="108" spans="1:6" ht="15.75">
      <c r="A108" s="1066"/>
      <c r="B108" s="102" t="s">
        <v>167</v>
      </c>
      <c r="C108" s="93" t="s">
        <v>151</v>
      </c>
      <c r="D108" s="93">
        <v>2</v>
      </c>
      <c r="E108" s="90"/>
      <c r="F108" s="90">
        <f>D108*E108</f>
        <v>0</v>
      </c>
    </row>
    <row r="109" spans="1:6" ht="31.5">
      <c r="A109" s="1066"/>
      <c r="B109" s="106" t="s">
        <v>168</v>
      </c>
      <c r="C109" s="95"/>
      <c r="D109" s="95"/>
      <c r="E109" s="90"/>
      <c r="F109" s="90"/>
    </row>
    <row r="110" spans="1:6" ht="31.5">
      <c r="A110" s="1066"/>
      <c r="B110" s="106" t="s">
        <v>153</v>
      </c>
      <c r="C110" s="95"/>
      <c r="D110" s="95"/>
      <c r="E110" s="90"/>
      <c r="F110" s="90"/>
    </row>
    <row r="111" spans="1:6" ht="15.75">
      <c r="A111" s="1066"/>
      <c r="B111" s="106" t="s">
        <v>154</v>
      </c>
      <c r="C111" s="95"/>
      <c r="D111" s="95"/>
      <c r="E111" s="90"/>
      <c r="F111" s="90"/>
    </row>
    <row r="112" spans="1:6" ht="15.75">
      <c r="A112" s="1066"/>
      <c r="B112" s="106" t="s">
        <v>155</v>
      </c>
      <c r="C112" s="95"/>
      <c r="D112" s="95"/>
      <c r="E112" s="90"/>
      <c r="F112" s="90"/>
    </row>
    <row r="113" spans="1:6" ht="15.75">
      <c r="A113" s="1066"/>
      <c r="B113" s="106" t="s">
        <v>169</v>
      </c>
      <c r="C113" s="95"/>
      <c r="D113" s="95"/>
      <c r="E113" s="90"/>
      <c r="F113" s="90"/>
    </row>
    <row r="114" spans="1:6" ht="15.75">
      <c r="A114" s="1066"/>
      <c r="B114" s="106" t="s">
        <v>157</v>
      </c>
      <c r="C114" s="95"/>
      <c r="D114" s="95"/>
      <c r="E114" s="90"/>
      <c r="F114" s="90"/>
    </row>
    <row r="115" spans="1:6" ht="16.5" thickBot="1">
      <c r="A115" s="1068"/>
      <c r="B115" s="4"/>
      <c r="C115" s="99"/>
      <c r="D115" s="99"/>
      <c r="E115" s="86"/>
      <c r="F115" s="86"/>
    </row>
    <row r="116" spans="1:6" ht="15.75">
      <c r="A116" s="1067" t="s">
        <v>744</v>
      </c>
      <c r="B116" s="102" t="s">
        <v>166</v>
      </c>
      <c r="C116" s="93"/>
      <c r="D116" s="93"/>
      <c r="E116" s="87"/>
      <c r="F116" s="87"/>
    </row>
    <row r="117" spans="1:6" ht="15.75">
      <c r="A117" s="1066"/>
      <c r="B117" s="102" t="s">
        <v>170</v>
      </c>
      <c r="C117" s="93" t="s">
        <v>151</v>
      </c>
      <c r="D117" s="93">
        <v>1</v>
      </c>
      <c r="E117" s="90"/>
      <c r="F117" s="90">
        <f>D117*E117</f>
        <v>0</v>
      </c>
    </row>
    <row r="118" spans="1:6" ht="31.5">
      <c r="A118" s="1066"/>
      <c r="B118" s="106" t="s">
        <v>171</v>
      </c>
      <c r="C118" s="95"/>
      <c r="D118" s="95"/>
      <c r="E118" s="90"/>
      <c r="F118" s="90"/>
    </row>
    <row r="119" spans="1:6" ht="31.5">
      <c r="A119" s="1066"/>
      <c r="B119" s="106" t="s">
        <v>153</v>
      </c>
      <c r="C119" s="95"/>
      <c r="D119" s="95"/>
      <c r="E119" s="90"/>
      <c r="F119" s="90"/>
    </row>
    <row r="120" spans="1:6" ht="15.75">
      <c r="A120" s="1066"/>
      <c r="B120" s="106" t="s">
        <v>154</v>
      </c>
      <c r="C120" s="95"/>
      <c r="D120" s="95"/>
      <c r="E120" s="90"/>
      <c r="F120" s="90"/>
    </row>
    <row r="121" spans="1:6" ht="15.75">
      <c r="A121" s="1066"/>
      <c r="B121" s="106" t="s">
        <v>155</v>
      </c>
      <c r="C121" s="95"/>
      <c r="D121" s="95"/>
      <c r="E121" s="90"/>
      <c r="F121" s="90"/>
    </row>
    <row r="122" spans="1:6" ht="15.75">
      <c r="A122" s="1066"/>
      <c r="B122" s="106" t="s">
        <v>169</v>
      </c>
      <c r="C122" s="95"/>
      <c r="D122" s="95"/>
      <c r="E122" s="90"/>
      <c r="F122" s="90"/>
    </row>
    <row r="123" spans="1:6" ht="15.75">
      <c r="A123" s="1066"/>
      <c r="B123" s="106" t="s">
        <v>157</v>
      </c>
      <c r="C123" s="95"/>
      <c r="D123" s="95"/>
      <c r="E123" s="90"/>
      <c r="F123" s="90"/>
    </row>
    <row r="124" spans="1:6" ht="16.5" thickBot="1">
      <c r="A124" s="1068"/>
      <c r="B124" s="4"/>
      <c r="C124" s="99"/>
      <c r="D124" s="99"/>
      <c r="E124" s="86"/>
      <c r="F124" s="86"/>
    </row>
    <row r="125" spans="1:6" ht="15.75">
      <c r="A125" s="1075" t="s">
        <v>749</v>
      </c>
      <c r="B125" s="102" t="s">
        <v>172</v>
      </c>
      <c r="C125" s="87"/>
      <c r="D125" s="87"/>
      <c r="E125" s="87"/>
      <c r="F125" s="87"/>
    </row>
    <row r="126" spans="1:6" ht="15.75">
      <c r="A126" s="1076"/>
      <c r="B126" s="102" t="s">
        <v>173</v>
      </c>
      <c r="C126" s="107"/>
      <c r="D126" s="107"/>
      <c r="E126" s="90"/>
      <c r="F126" s="90"/>
    </row>
    <row r="127" spans="1:6" ht="15.75">
      <c r="A127" s="1076"/>
      <c r="B127" s="106" t="s">
        <v>159</v>
      </c>
      <c r="C127" s="107"/>
      <c r="D127" s="107"/>
      <c r="E127" s="90"/>
      <c r="F127" s="90"/>
    </row>
    <row r="128" spans="1:6" ht="15.75">
      <c r="A128" s="1076"/>
      <c r="B128" s="106" t="s">
        <v>174</v>
      </c>
      <c r="C128" s="107" t="s">
        <v>151</v>
      </c>
      <c r="D128" s="111">
        <v>1</v>
      </c>
      <c r="E128" s="90"/>
      <c r="F128" s="90">
        <f>D128*E128</f>
        <v>0</v>
      </c>
    </row>
    <row r="129" spans="1:6" ht="15.75">
      <c r="A129" s="1076"/>
      <c r="B129" s="106" t="s">
        <v>154</v>
      </c>
      <c r="C129" s="107"/>
      <c r="D129" s="107"/>
      <c r="E129" s="90"/>
      <c r="F129" s="90"/>
    </row>
    <row r="130" spans="1:6" ht="15.75">
      <c r="A130" s="1076"/>
      <c r="B130" s="106" t="s">
        <v>155</v>
      </c>
      <c r="C130" s="107"/>
      <c r="D130" s="107"/>
      <c r="E130" s="90"/>
      <c r="F130" s="90"/>
    </row>
    <row r="131" spans="1:6" ht="15.75">
      <c r="A131" s="1076"/>
      <c r="B131" s="106" t="s">
        <v>156</v>
      </c>
      <c r="C131" s="107"/>
      <c r="D131" s="107"/>
      <c r="E131" s="90"/>
      <c r="F131" s="90"/>
    </row>
    <row r="132" spans="1:6" ht="16.5" thickBot="1">
      <c r="A132" s="1077"/>
      <c r="B132" s="105" t="s">
        <v>157</v>
      </c>
      <c r="C132" s="108"/>
      <c r="D132" s="108"/>
      <c r="E132" s="86"/>
      <c r="F132" s="86"/>
    </row>
    <row r="133" spans="1:6" ht="15.75">
      <c r="A133" s="90"/>
      <c r="B133" s="102" t="s">
        <v>175</v>
      </c>
      <c r="C133" s="93"/>
      <c r="D133" s="93"/>
      <c r="E133" s="87"/>
      <c r="F133" s="87"/>
    </row>
    <row r="134" spans="1:6" ht="15.75">
      <c r="A134" s="90" t="s">
        <v>764</v>
      </c>
      <c r="B134" s="106" t="s">
        <v>176</v>
      </c>
      <c r="C134" s="93" t="s">
        <v>703</v>
      </c>
      <c r="D134" s="93">
        <v>4</v>
      </c>
      <c r="E134" s="90"/>
      <c r="F134" s="90">
        <f>D134*E134</f>
        <v>0</v>
      </c>
    </row>
    <row r="135" spans="1:6" ht="15.75">
      <c r="A135" s="96"/>
      <c r="B135" s="106" t="s">
        <v>177</v>
      </c>
      <c r="C135" s="95"/>
      <c r="D135" s="95"/>
      <c r="E135" s="90"/>
      <c r="F135" s="90"/>
    </row>
    <row r="136" spans="1:6" ht="16.5" thickBot="1">
      <c r="A136" s="103"/>
      <c r="B136" s="4"/>
      <c r="C136" s="99"/>
      <c r="D136" s="99"/>
      <c r="E136" s="86"/>
      <c r="F136" s="86"/>
    </row>
    <row r="137" spans="1:6" ht="31.5">
      <c r="A137" s="1075" t="s">
        <v>767</v>
      </c>
      <c r="B137" s="102" t="s">
        <v>178</v>
      </c>
      <c r="C137" s="92"/>
      <c r="D137" s="92"/>
      <c r="E137" s="82"/>
      <c r="F137" s="82"/>
    </row>
    <row r="138" spans="1:6" ht="16.5" thickBot="1">
      <c r="A138" s="1077"/>
      <c r="B138" s="112" t="s">
        <v>177</v>
      </c>
      <c r="C138" s="4" t="s">
        <v>179</v>
      </c>
      <c r="D138" s="4">
        <v>3</v>
      </c>
      <c r="E138" s="84"/>
      <c r="F138" s="90">
        <f>D138*E138</f>
        <v>0</v>
      </c>
    </row>
    <row r="139" spans="1:6" ht="15.75">
      <c r="A139" s="1075" t="s">
        <v>771</v>
      </c>
      <c r="B139" s="102" t="s">
        <v>180</v>
      </c>
      <c r="C139" s="92"/>
      <c r="D139" s="92"/>
      <c r="E139" s="87"/>
      <c r="F139" s="87"/>
    </row>
    <row r="140" spans="1:6" ht="15.75">
      <c r="A140" s="1076"/>
      <c r="B140" s="106" t="s">
        <v>176</v>
      </c>
      <c r="C140" s="92" t="s">
        <v>703</v>
      </c>
      <c r="D140" s="92">
        <v>2</v>
      </c>
      <c r="E140" s="90"/>
      <c r="F140" s="90">
        <f>D140*E140</f>
        <v>0</v>
      </c>
    </row>
    <row r="141" spans="1:6" ht="15.75">
      <c r="A141" s="1076"/>
      <c r="B141" s="106" t="s">
        <v>177</v>
      </c>
      <c r="C141" s="95"/>
      <c r="D141" s="95"/>
      <c r="E141" s="90"/>
      <c r="F141" s="90"/>
    </row>
    <row r="142" spans="1:6" ht="16.5" thickBot="1">
      <c r="A142" s="1077"/>
      <c r="B142" s="113"/>
      <c r="C142" s="99"/>
      <c r="D142" s="99"/>
      <c r="E142" s="86"/>
      <c r="F142" s="86"/>
    </row>
    <row r="143" spans="1:6" ht="16.5" thickBot="1">
      <c r="A143" s="86" t="s">
        <v>49</v>
      </c>
      <c r="B143" s="114" t="s">
        <v>181</v>
      </c>
      <c r="C143" s="4" t="s">
        <v>151</v>
      </c>
      <c r="D143" s="4">
        <v>2</v>
      </c>
      <c r="E143" s="4"/>
      <c r="F143" s="90">
        <f>D143*E143</f>
        <v>0</v>
      </c>
    </row>
    <row r="144" spans="1:6" ht="15.75">
      <c r="A144" s="1075" t="s">
        <v>68</v>
      </c>
      <c r="B144" s="102" t="s">
        <v>182</v>
      </c>
      <c r="C144" s="92"/>
      <c r="D144" s="92"/>
      <c r="E144" s="87"/>
      <c r="F144" s="87"/>
    </row>
    <row r="145" spans="1:6" ht="15.75">
      <c r="A145" s="1076"/>
      <c r="B145" s="106" t="s">
        <v>183</v>
      </c>
      <c r="C145" s="92" t="s">
        <v>184</v>
      </c>
      <c r="D145" s="92">
        <v>40</v>
      </c>
      <c r="E145" s="90"/>
      <c r="F145" s="90">
        <f>D145*E145</f>
        <v>0</v>
      </c>
    </row>
    <row r="146" spans="1:6" ht="16.5" thickBot="1">
      <c r="A146" s="1077"/>
      <c r="B146" s="114"/>
      <c r="C146" s="99"/>
      <c r="D146" s="99"/>
      <c r="E146" s="86"/>
      <c r="F146" s="86"/>
    </row>
    <row r="147" spans="1:6" ht="15.75">
      <c r="A147" s="90"/>
      <c r="B147" s="102"/>
      <c r="C147" s="92"/>
      <c r="D147" s="92"/>
      <c r="E147" s="87"/>
      <c r="F147" s="87"/>
    </row>
    <row r="148" spans="1:6" ht="15.75">
      <c r="A148" s="90" t="s">
        <v>76</v>
      </c>
      <c r="B148" s="102" t="s">
        <v>185</v>
      </c>
      <c r="C148" s="92"/>
      <c r="D148" s="92"/>
      <c r="E148" s="90"/>
      <c r="F148" s="90"/>
    </row>
    <row r="149" spans="1:6" ht="15.75">
      <c r="A149" s="96"/>
      <c r="B149" s="106" t="s">
        <v>186</v>
      </c>
      <c r="C149" s="92" t="s">
        <v>187</v>
      </c>
      <c r="D149" s="92">
        <v>210</v>
      </c>
      <c r="E149" s="90"/>
      <c r="F149" s="90">
        <f>D149*E149</f>
        <v>0</v>
      </c>
    </row>
    <row r="150" spans="1:6" ht="16.5" thickBot="1">
      <c r="A150" s="103"/>
      <c r="B150" s="112" t="s">
        <v>177</v>
      </c>
      <c r="C150" s="99"/>
      <c r="D150" s="99"/>
      <c r="E150" s="86"/>
      <c r="F150" s="86"/>
    </row>
    <row r="151" spans="5:6" ht="15">
      <c r="E151" s="992" t="s">
        <v>855</v>
      </c>
      <c r="F151" s="605">
        <f>SUM(F13:F150)</f>
        <v>0</v>
      </c>
    </row>
    <row r="152" ht="15">
      <c r="C152" s="556"/>
    </row>
  </sheetData>
  <sheetProtection/>
  <mergeCells count="16">
    <mergeCell ref="A139:A142"/>
    <mergeCell ref="A144:A146"/>
    <mergeCell ref="A69:A78"/>
    <mergeCell ref="A79:A86"/>
    <mergeCell ref="A87:A95"/>
    <mergeCell ref="A96:A106"/>
    <mergeCell ref="A107:A115"/>
    <mergeCell ref="A116:A124"/>
    <mergeCell ref="A137:A138"/>
    <mergeCell ref="A125:A132"/>
    <mergeCell ref="B4:B5"/>
    <mergeCell ref="C4:C5"/>
    <mergeCell ref="D4:D5"/>
    <mergeCell ref="F4:F5"/>
    <mergeCell ref="A55:A61"/>
    <mergeCell ref="E4:E5"/>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4:F160"/>
  <sheetViews>
    <sheetView showZeros="0" zoomScalePageLayoutView="0" workbookViewId="0" topLeftCell="A1">
      <selection activeCell="F6" sqref="F6"/>
    </sheetView>
  </sheetViews>
  <sheetFormatPr defaultColWidth="9.140625" defaultRowHeight="15"/>
  <cols>
    <col min="1" max="1" width="6.140625" style="0" customWidth="1"/>
    <col min="2" max="2" width="64.140625" style="0" customWidth="1"/>
    <col min="3" max="3" width="6.57421875" style="0" customWidth="1"/>
    <col min="4" max="4" width="7.57421875" style="0" customWidth="1"/>
    <col min="5" max="5" width="9.8515625" style="0" customWidth="1"/>
    <col min="6" max="6" width="14.28125" style="0" customWidth="1"/>
  </cols>
  <sheetData>
    <row r="3" ht="15" customHeight="1"/>
    <row r="4" ht="15" customHeight="1" thickBot="1">
      <c r="B4" s="133" t="s">
        <v>20</v>
      </c>
    </row>
    <row r="5" spans="1:6" ht="60.75" customHeight="1" thickBot="1">
      <c r="A5" s="132" t="s">
        <v>188</v>
      </c>
      <c r="B5" s="116" t="s">
        <v>99</v>
      </c>
      <c r="C5" s="117" t="s">
        <v>694</v>
      </c>
      <c r="D5" s="117" t="s">
        <v>189</v>
      </c>
      <c r="E5" s="117" t="s">
        <v>1885</v>
      </c>
      <c r="F5" s="117" t="s">
        <v>1883</v>
      </c>
    </row>
    <row r="6" spans="1:6" ht="15.75">
      <c r="A6" s="1082">
        <v>1</v>
      </c>
      <c r="B6" s="119"/>
      <c r="C6" s="125"/>
      <c r="D6" s="123"/>
      <c r="E6" s="558"/>
      <c r="F6" s="558"/>
    </row>
    <row r="7" spans="1:6" ht="15.75">
      <c r="A7" s="1087"/>
      <c r="B7" s="120" t="s">
        <v>190</v>
      </c>
      <c r="C7" s="125"/>
      <c r="D7" s="123"/>
      <c r="E7" s="128"/>
      <c r="F7" s="128"/>
    </row>
    <row r="8" spans="1:6" ht="87" customHeight="1">
      <c r="A8" s="1087"/>
      <c r="B8" s="121" t="s">
        <v>191</v>
      </c>
      <c r="C8" s="125"/>
      <c r="D8" s="123"/>
      <c r="E8" s="128"/>
      <c r="F8" s="128"/>
    </row>
    <row r="9" spans="1:6" ht="60">
      <c r="A9" s="1087"/>
      <c r="B9" s="121" t="s">
        <v>192</v>
      </c>
      <c r="C9" s="125"/>
      <c r="D9" s="123"/>
      <c r="E9" s="128"/>
      <c r="F9" s="128"/>
    </row>
    <row r="10" spans="1:6" ht="15.75" customHeight="1">
      <c r="A10" s="1087"/>
      <c r="B10" s="122" t="s">
        <v>109</v>
      </c>
      <c r="C10" s="125" t="s">
        <v>703</v>
      </c>
      <c r="D10" s="123">
        <v>2</v>
      </c>
      <c r="E10" s="128"/>
      <c r="F10" s="128">
        <f>D10*E10</f>
        <v>0</v>
      </c>
    </row>
    <row r="11" spans="1:6" ht="15" customHeight="1">
      <c r="A11" s="1087"/>
      <c r="B11" s="95"/>
      <c r="C11" s="125"/>
      <c r="D11" s="123"/>
      <c r="E11" s="128"/>
      <c r="F11" s="128"/>
    </row>
    <row r="12" spans="1:6" ht="15.75" customHeight="1">
      <c r="A12" s="1087"/>
      <c r="B12" s="119"/>
      <c r="C12" s="125"/>
      <c r="D12" s="123"/>
      <c r="E12" s="128"/>
      <c r="F12" s="128"/>
    </row>
    <row r="13" spans="1:6" ht="15" customHeight="1">
      <c r="A13" s="1087"/>
      <c r="B13" s="121" t="s">
        <v>193</v>
      </c>
      <c r="C13" s="125"/>
      <c r="D13" s="123"/>
      <c r="E13" s="128"/>
      <c r="F13" s="128"/>
    </row>
    <row r="14" spans="1:6" ht="15.75" customHeight="1">
      <c r="A14" s="1087"/>
      <c r="B14" s="121" t="s">
        <v>194</v>
      </c>
      <c r="C14" s="125"/>
      <c r="D14" s="123"/>
      <c r="E14" s="128"/>
      <c r="F14" s="128"/>
    </row>
    <row r="15" spans="1:6" ht="15" customHeight="1">
      <c r="A15" s="1087"/>
      <c r="B15" s="121" t="s">
        <v>195</v>
      </c>
      <c r="C15" s="125"/>
      <c r="D15" s="123"/>
      <c r="E15" s="128"/>
      <c r="F15" s="128"/>
    </row>
    <row r="16" spans="1:6" ht="15.75" customHeight="1">
      <c r="A16" s="1087"/>
      <c r="B16" s="121" t="s">
        <v>196</v>
      </c>
      <c r="C16" s="125"/>
      <c r="D16" s="123"/>
      <c r="E16" s="128"/>
      <c r="F16" s="128"/>
    </row>
    <row r="17" spans="1:6" ht="15.75">
      <c r="A17" s="1087"/>
      <c r="B17" s="121" t="s">
        <v>197</v>
      </c>
      <c r="C17" s="125"/>
      <c r="D17" s="123"/>
      <c r="E17" s="128"/>
      <c r="F17" s="128"/>
    </row>
    <row r="18" spans="1:6" ht="15.75">
      <c r="A18" s="1087"/>
      <c r="B18" s="123"/>
      <c r="C18" s="125"/>
      <c r="D18" s="123"/>
      <c r="E18" s="128"/>
      <c r="F18" s="128"/>
    </row>
    <row r="19" spans="1:6" ht="15.75">
      <c r="A19" s="1087"/>
      <c r="B19" s="123"/>
      <c r="C19" s="125"/>
      <c r="D19" s="123"/>
      <c r="E19" s="128"/>
      <c r="F19" s="128"/>
    </row>
    <row r="20" spans="1:6" ht="16.5" thickBot="1">
      <c r="A20" s="1083"/>
      <c r="B20" s="124"/>
      <c r="C20" s="126"/>
      <c r="D20" s="124"/>
      <c r="E20" s="130"/>
      <c r="F20" s="130"/>
    </row>
    <row r="21" spans="1:6" ht="15.75">
      <c r="A21" s="118"/>
      <c r="B21" s="120" t="s">
        <v>198</v>
      </c>
      <c r="C21" s="125"/>
      <c r="D21" s="125"/>
      <c r="E21" s="558"/>
      <c r="F21" s="558"/>
    </row>
    <row r="22" spans="1:6" ht="15.75">
      <c r="A22" s="118"/>
      <c r="B22" s="121" t="s">
        <v>137</v>
      </c>
      <c r="C22" s="125"/>
      <c r="D22" s="125"/>
      <c r="E22" s="128"/>
      <c r="F22" s="128"/>
    </row>
    <row r="23" spans="1:6" ht="15.75">
      <c r="A23" s="118"/>
      <c r="B23" s="121" t="s">
        <v>199</v>
      </c>
      <c r="C23" s="125"/>
      <c r="D23" s="125"/>
      <c r="E23" s="128"/>
      <c r="F23" s="128"/>
    </row>
    <row r="24" spans="1:6" ht="15.75">
      <c r="A24" s="118">
        <v>2</v>
      </c>
      <c r="B24" s="121" t="s">
        <v>200</v>
      </c>
      <c r="C24" s="125" t="s">
        <v>703</v>
      </c>
      <c r="D24" s="125">
        <v>2</v>
      </c>
      <c r="E24" s="128"/>
      <c r="F24" s="128">
        <f>D24*E24</f>
        <v>0</v>
      </c>
    </row>
    <row r="25" spans="1:6" ht="15.75">
      <c r="A25" s="96"/>
      <c r="B25" s="121" t="s">
        <v>201</v>
      </c>
      <c r="C25" s="95"/>
      <c r="D25" s="95"/>
      <c r="E25" s="128"/>
      <c r="F25" s="128"/>
    </row>
    <row r="26" spans="1:6" ht="15.75">
      <c r="A26" s="96"/>
      <c r="B26" s="121" t="s">
        <v>202</v>
      </c>
      <c r="C26" s="95"/>
      <c r="D26" s="95"/>
      <c r="E26" s="128"/>
      <c r="F26" s="128"/>
    </row>
    <row r="27" spans="1:6" ht="16.5" thickBot="1">
      <c r="A27" s="103"/>
      <c r="B27" s="127" t="s">
        <v>142</v>
      </c>
      <c r="C27" s="99"/>
      <c r="D27" s="99"/>
      <c r="E27" s="130"/>
      <c r="F27" s="130"/>
    </row>
    <row r="28" spans="1:6" ht="15.75">
      <c r="A28" s="118"/>
      <c r="B28" s="120" t="s">
        <v>203</v>
      </c>
      <c r="C28" s="125"/>
      <c r="D28" s="125"/>
      <c r="E28" s="558"/>
      <c r="F28" s="558"/>
    </row>
    <row r="29" spans="1:6" ht="15.75">
      <c r="A29" s="118"/>
      <c r="B29" s="121" t="s">
        <v>204</v>
      </c>
      <c r="C29" s="125"/>
      <c r="D29" s="125"/>
      <c r="E29" s="128"/>
      <c r="F29" s="128"/>
    </row>
    <row r="30" spans="1:6" ht="15.75">
      <c r="A30" s="118"/>
      <c r="B30" s="121" t="s">
        <v>199</v>
      </c>
      <c r="C30" s="125"/>
      <c r="D30" s="125"/>
      <c r="E30" s="128"/>
      <c r="F30" s="128"/>
    </row>
    <row r="31" spans="1:6" ht="15.75">
      <c r="A31" s="118">
        <v>3</v>
      </c>
      <c r="B31" s="121" t="s">
        <v>200</v>
      </c>
      <c r="C31" s="125" t="s">
        <v>703</v>
      </c>
      <c r="D31" s="125">
        <v>4</v>
      </c>
      <c r="E31" s="128"/>
      <c r="F31" s="128">
        <f>D31*E31</f>
        <v>0</v>
      </c>
    </row>
    <row r="32" spans="1:6" ht="15.75">
      <c r="A32" s="96"/>
      <c r="B32" s="121" t="s">
        <v>201</v>
      </c>
      <c r="C32" s="95"/>
      <c r="D32" s="95"/>
      <c r="E32" s="128"/>
      <c r="F32" s="128"/>
    </row>
    <row r="33" spans="1:6" ht="15.75">
      <c r="A33" s="96"/>
      <c r="B33" s="121" t="s">
        <v>205</v>
      </c>
      <c r="C33" s="95"/>
      <c r="D33" s="95"/>
      <c r="E33" s="128"/>
      <c r="F33" s="128"/>
    </row>
    <row r="34" spans="1:6" ht="16.5" thickBot="1">
      <c r="A34" s="103"/>
      <c r="B34" s="127" t="s">
        <v>142</v>
      </c>
      <c r="C34" s="99"/>
      <c r="D34" s="99"/>
      <c r="E34" s="130"/>
      <c r="F34" s="130"/>
    </row>
    <row r="35" spans="1:6" ht="15.75">
      <c r="A35" s="128"/>
      <c r="B35" s="120" t="s">
        <v>206</v>
      </c>
      <c r="C35" s="123"/>
      <c r="D35" s="125"/>
      <c r="E35" s="558"/>
      <c r="F35" s="558"/>
    </row>
    <row r="36" spans="1:6" ht="15.75">
      <c r="A36" s="128"/>
      <c r="B36" s="121" t="s">
        <v>207</v>
      </c>
      <c r="C36" s="123"/>
      <c r="D36" s="125"/>
      <c r="E36" s="128"/>
      <c r="F36" s="128"/>
    </row>
    <row r="37" spans="1:6" ht="15.75">
      <c r="A37" s="128"/>
      <c r="B37" s="121" t="s">
        <v>208</v>
      </c>
      <c r="C37" s="123"/>
      <c r="D37" s="125"/>
      <c r="E37" s="128"/>
      <c r="F37" s="128"/>
    </row>
    <row r="38" spans="1:6" ht="15.75">
      <c r="A38" s="128"/>
      <c r="B38" s="121" t="s">
        <v>200</v>
      </c>
      <c r="C38" s="125"/>
      <c r="D38" s="125"/>
      <c r="E38" s="128"/>
      <c r="F38" s="128"/>
    </row>
    <row r="39" spans="1:6" ht="15.75">
      <c r="A39" s="128"/>
      <c r="B39" s="121" t="s">
        <v>127</v>
      </c>
      <c r="C39" s="125" t="s">
        <v>703</v>
      </c>
      <c r="D39" s="125">
        <v>2</v>
      </c>
      <c r="E39" s="128"/>
      <c r="F39" s="128">
        <f>D39*E39</f>
        <v>0</v>
      </c>
    </row>
    <row r="40" spans="1:6" ht="15.75">
      <c r="A40" s="118">
        <v>4</v>
      </c>
      <c r="B40" s="121" t="s">
        <v>209</v>
      </c>
      <c r="C40" s="95"/>
      <c r="D40" s="95"/>
      <c r="E40" s="128"/>
      <c r="F40" s="128"/>
    </row>
    <row r="41" spans="1:6" ht="15.75">
      <c r="A41" s="96"/>
      <c r="B41" s="121" t="s">
        <v>210</v>
      </c>
      <c r="C41" s="95"/>
      <c r="D41" s="95"/>
      <c r="E41" s="128"/>
      <c r="F41" s="128"/>
    </row>
    <row r="42" spans="1:6" ht="15.75">
      <c r="A42" s="96"/>
      <c r="B42" s="121" t="s">
        <v>211</v>
      </c>
      <c r="C42" s="95"/>
      <c r="D42" s="95"/>
      <c r="E42" s="128"/>
      <c r="F42" s="128"/>
    </row>
    <row r="43" spans="1:6" ht="15.75">
      <c r="A43" s="96"/>
      <c r="B43" s="121" t="s">
        <v>212</v>
      </c>
      <c r="C43" s="95"/>
      <c r="D43" s="95"/>
      <c r="E43" s="128"/>
      <c r="F43" s="128"/>
    </row>
    <row r="44" spans="1:6" ht="16.5" thickBot="1">
      <c r="A44" s="103"/>
      <c r="B44" s="127" t="s">
        <v>131</v>
      </c>
      <c r="C44" s="99"/>
      <c r="D44" s="99"/>
      <c r="E44" s="130"/>
      <c r="F44" s="130"/>
    </row>
    <row r="45" spans="1:6" ht="15.75">
      <c r="A45" s="118"/>
      <c r="B45" s="120" t="s">
        <v>143</v>
      </c>
      <c r="C45" s="125"/>
      <c r="D45" s="125"/>
      <c r="E45" s="558"/>
      <c r="F45" s="558"/>
    </row>
    <row r="46" spans="1:6" ht="15.75">
      <c r="A46" s="118"/>
      <c r="B46" s="121" t="s">
        <v>213</v>
      </c>
      <c r="C46" s="125"/>
      <c r="D46" s="125"/>
      <c r="E46" s="128"/>
      <c r="F46" s="128"/>
    </row>
    <row r="47" spans="1:6" ht="15.75">
      <c r="A47" s="118">
        <v>5</v>
      </c>
      <c r="B47" s="121" t="s">
        <v>214</v>
      </c>
      <c r="C47" s="125"/>
      <c r="D47" s="125"/>
      <c r="E47" s="128"/>
      <c r="F47" s="128"/>
    </row>
    <row r="48" spans="1:6" ht="15.75">
      <c r="A48" s="96"/>
      <c r="B48" s="121" t="s">
        <v>215</v>
      </c>
      <c r="C48" s="125" t="s">
        <v>703</v>
      </c>
      <c r="D48" s="125">
        <v>2</v>
      </c>
      <c r="E48" s="128"/>
      <c r="F48" s="128">
        <f>D48*E48</f>
        <v>0</v>
      </c>
    </row>
    <row r="49" spans="1:6" ht="15.75">
      <c r="A49" s="96"/>
      <c r="B49" s="121" t="s">
        <v>127</v>
      </c>
      <c r="C49" s="95"/>
      <c r="D49" s="95"/>
      <c r="E49" s="128"/>
      <c r="F49" s="128"/>
    </row>
    <row r="50" spans="1:6" ht="15.75">
      <c r="A50" s="96"/>
      <c r="B50" s="121" t="s">
        <v>209</v>
      </c>
      <c r="C50" s="95"/>
      <c r="D50" s="95"/>
      <c r="E50" s="128"/>
      <c r="F50" s="128"/>
    </row>
    <row r="51" spans="1:6" ht="15.75">
      <c r="A51" s="96"/>
      <c r="B51" s="121" t="s">
        <v>210</v>
      </c>
      <c r="C51" s="95"/>
      <c r="D51" s="95"/>
      <c r="E51" s="128"/>
      <c r="F51" s="128"/>
    </row>
    <row r="52" spans="1:6" ht="15.75">
      <c r="A52" s="96"/>
      <c r="B52" s="121" t="s">
        <v>211</v>
      </c>
      <c r="C52" s="95"/>
      <c r="D52" s="95"/>
      <c r="E52" s="128"/>
      <c r="F52" s="128"/>
    </row>
    <row r="53" spans="1:6" ht="15.75">
      <c r="A53" s="96"/>
      <c r="B53" s="121" t="s">
        <v>212</v>
      </c>
      <c r="C53" s="95"/>
      <c r="D53" s="95"/>
      <c r="E53" s="128"/>
      <c r="F53" s="128"/>
    </row>
    <row r="54" spans="1:6" ht="16.5" thickBot="1">
      <c r="A54" s="103"/>
      <c r="B54" s="127" t="s">
        <v>131</v>
      </c>
      <c r="C54" s="99"/>
      <c r="D54" s="99"/>
      <c r="E54" s="130"/>
      <c r="F54" s="130"/>
    </row>
    <row r="55" spans="1:6" ht="15.75">
      <c r="A55" s="118"/>
      <c r="B55" s="120" t="s">
        <v>203</v>
      </c>
      <c r="C55" s="125"/>
      <c r="D55" s="125"/>
      <c r="E55" s="558"/>
      <c r="F55" s="558"/>
    </row>
    <row r="56" spans="1:6" ht="15.75">
      <c r="A56" s="118"/>
      <c r="B56" s="121" t="s">
        <v>207</v>
      </c>
      <c r="C56" s="125"/>
      <c r="D56" s="125"/>
      <c r="E56" s="128"/>
      <c r="F56" s="128"/>
    </row>
    <row r="57" spans="1:6" ht="15.75">
      <c r="A57" s="118"/>
      <c r="B57" s="121" t="s">
        <v>214</v>
      </c>
      <c r="C57" s="125"/>
      <c r="D57" s="125"/>
      <c r="E57" s="128"/>
      <c r="F57" s="128"/>
    </row>
    <row r="58" spans="1:6" ht="15.75">
      <c r="A58" s="118"/>
      <c r="B58" s="121" t="s">
        <v>216</v>
      </c>
      <c r="C58" s="125"/>
      <c r="D58" s="125"/>
      <c r="E58" s="128"/>
      <c r="F58" s="128"/>
    </row>
    <row r="59" spans="1:6" ht="15.75">
      <c r="A59" s="118">
        <v>6</v>
      </c>
      <c r="B59" s="121" t="s">
        <v>127</v>
      </c>
      <c r="C59" s="125"/>
      <c r="D59" s="125"/>
      <c r="E59" s="128"/>
      <c r="F59" s="128"/>
    </row>
    <row r="60" spans="1:6" ht="15.75">
      <c r="A60" s="96"/>
      <c r="B60" s="121" t="s">
        <v>209</v>
      </c>
      <c r="C60" s="125" t="s">
        <v>703</v>
      </c>
      <c r="D60" s="125">
        <v>3</v>
      </c>
      <c r="E60" s="128"/>
      <c r="F60" s="128">
        <f>D60*E60</f>
        <v>0</v>
      </c>
    </row>
    <row r="61" spans="1:6" ht="15.75">
      <c r="A61" s="96"/>
      <c r="B61" s="121" t="s">
        <v>210</v>
      </c>
      <c r="C61" s="95"/>
      <c r="D61" s="95"/>
      <c r="E61" s="128"/>
      <c r="F61" s="128"/>
    </row>
    <row r="62" spans="1:6" ht="15.75">
      <c r="A62" s="96"/>
      <c r="B62" s="121" t="s">
        <v>211</v>
      </c>
      <c r="C62" s="95"/>
      <c r="D62" s="95"/>
      <c r="E62" s="128"/>
      <c r="F62" s="128"/>
    </row>
    <row r="63" spans="1:6" ht="15.75">
      <c r="A63" s="96"/>
      <c r="B63" s="121" t="s">
        <v>212</v>
      </c>
      <c r="C63" s="95"/>
      <c r="D63" s="95"/>
      <c r="E63" s="128"/>
      <c r="F63" s="128"/>
    </row>
    <row r="64" spans="1:6" ht="16.5" thickBot="1">
      <c r="A64" s="103"/>
      <c r="B64" s="127" t="s">
        <v>131</v>
      </c>
      <c r="C64" s="99"/>
      <c r="D64" s="99"/>
      <c r="E64" s="130"/>
      <c r="F64" s="130"/>
    </row>
    <row r="65" spans="1:6" ht="15.75">
      <c r="A65" s="1082">
        <v>7</v>
      </c>
      <c r="B65" s="120" t="s">
        <v>217</v>
      </c>
      <c r="C65" s="125"/>
      <c r="D65" s="123"/>
      <c r="E65" s="558"/>
      <c r="F65" s="558"/>
    </row>
    <row r="66" spans="1:6" ht="15.75">
      <c r="A66" s="1087"/>
      <c r="B66" s="121" t="s">
        <v>218</v>
      </c>
      <c r="C66" s="125"/>
      <c r="D66" s="123"/>
      <c r="E66" s="128"/>
      <c r="F66" s="128"/>
    </row>
    <row r="67" spans="1:6" ht="15.75">
      <c r="A67" s="1087"/>
      <c r="B67" s="121" t="s">
        <v>219</v>
      </c>
      <c r="C67" s="125" t="s">
        <v>221</v>
      </c>
      <c r="D67" s="123">
        <v>2</v>
      </c>
      <c r="E67" s="128"/>
      <c r="F67" s="128">
        <f>D67*E67</f>
        <v>0</v>
      </c>
    </row>
    <row r="68" spans="1:6" ht="16.5" thickBot="1">
      <c r="A68" s="1083"/>
      <c r="B68" s="129" t="s">
        <v>220</v>
      </c>
      <c r="C68" s="99"/>
      <c r="D68" s="99"/>
      <c r="E68" s="130"/>
      <c r="F68" s="130"/>
    </row>
    <row r="69" spans="1:6" ht="15.75">
      <c r="A69" s="118"/>
      <c r="B69" s="120" t="s">
        <v>222</v>
      </c>
      <c r="C69" s="125"/>
      <c r="D69" s="123"/>
      <c r="E69" s="558"/>
      <c r="F69" s="558"/>
    </row>
    <row r="70" spans="1:6" ht="15.75">
      <c r="A70" s="128">
        <v>8</v>
      </c>
      <c r="B70" s="121" t="s">
        <v>223</v>
      </c>
      <c r="C70" s="125"/>
      <c r="D70" s="123"/>
      <c r="E70" s="128"/>
      <c r="F70" s="128"/>
    </row>
    <row r="71" spans="1:6" ht="15.75">
      <c r="A71" s="96"/>
      <c r="B71" s="121" t="s">
        <v>224</v>
      </c>
      <c r="C71" s="125" t="s">
        <v>703</v>
      </c>
      <c r="D71" s="123">
        <v>2</v>
      </c>
      <c r="E71" s="128"/>
      <c r="F71" s="128">
        <f>D71*E71</f>
        <v>0</v>
      </c>
    </row>
    <row r="72" spans="1:6" ht="16.5" thickBot="1">
      <c r="A72" s="103"/>
      <c r="B72" s="127" t="s">
        <v>225</v>
      </c>
      <c r="C72" s="99"/>
      <c r="D72" s="99"/>
      <c r="E72" s="130"/>
      <c r="F72" s="130"/>
    </row>
    <row r="73" spans="1:6" ht="15.75">
      <c r="A73" s="118"/>
      <c r="B73" s="120" t="s">
        <v>226</v>
      </c>
      <c r="C73" s="125"/>
      <c r="D73" s="125"/>
      <c r="E73" s="558"/>
      <c r="F73" s="558"/>
    </row>
    <row r="74" spans="1:6" ht="15.75">
      <c r="A74" s="118">
        <v>9</v>
      </c>
      <c r="B74" s="121" t="s">
        <v>223</v>
      </c>
      <c r="C74" s="125"/>
      <c r="D74" s="125"/>
      <c r="E74" s="128"/>
      <c r="F74" s="128"/>
    </row>
    <row r="75" spans="1:6" ht="15.75">
      <c r="A75" s="96"/>
      <c r="B75" s="121" t="s">
        <v>224</v>
      </c>
      <c r="C75" s="125" t="s">
        <v>703</v>
      </c>
      <c r="D75" s="125">
        <v>3</v>
      </c>
      <c r="E75" s="128"/>
      <c r="F75" s="128">
        <f>D75*E75</f>
        <v>0</v>
      </c>
    </row>
    <row r="76" spans="1:6" ht="16.5" thickBot="1">
      <c r="A76" s="103"/>
      <c r="B76" s="127" t="s">
        <v>225</v>
      </c>
      <c r="C76" s="99"/>
      <c r="D76" s="99"/>
      <c r="E76" s="130"/>
      <c r="F76" s="130"/>
    </row>
    <row r="77" spans="1:6" ht="15.75">
      <c r="A77" s="1084">
        <v>10</v>
      </c>
      <c r="B77" s="120" t="s">
        <v>227</v>
      </c>
      <c r="C77" s="558" t="s">
        <v>151</v>
      </c>
      <c r="D77" s="558">
        <v>1</v>
      </c>
      <c r="E77" s="558"/>
      <c r="F77" s="128">
        <f>D77*E77</f>
        <v>0</v>
      </c>
    </row>
    <row r="78" spans="1:6" ht="15.75">
      <c r="A78" s="1088"/>
      <c r="B78" s="121" t="s">
        <v>228</v>
      </c>
      <c r="C78" s="128"/>
      <c r="D78" s="128"/>
      <c r="E78" s="128"/>
      <c r="F78" s="128"/>
    </row>
    <row r="79" spans="1:6" ht="30">
      <c r="A79" s="1088"/>
      <c r="B79" s="121" t="s">
        <v>229</v>
      </c>
      <c r="C79" s="128"/>
      <c r="D79" s="128"/>
      <c r="E79" s="128"/>
      <c r="F79" s="128"/>
    </row>
    <row r="80" spans="1:6" ht="15.75">
      <c r="A80" s="1088"/>
      <c r="B80" s="121" t="s">
        <v>230</v>
      </c>
      <c r="C80" s="128"/>
      <c r="D80" s="128"/>
      <c r="E80" s="128"/>
      <c r="F80" s="128"/>
    </row>
    <row r="81" spans="1:6" ht="15.75">
      <c r="A81" s="1088"/>
      <c r="B81" s="121" t="s">
        <v>231</v>
      </c>
      <c r="C81" s="128"/>
      <c r="D81" s="128"/>
      <c r="E81" s="128"/>
      <c r="F81" s="128"/>
    </row>
    <row r="82" spans="1:6" ht="15.75">
      <c r="A82" s="1088"/>
      <c r="B82" s="121" t="s">
        <v>232</v>
      </c>
      <c r="C82" s="128"/>
      <c r="D82" s="128"/>
      <c r="E82" s="128"/>
      <c r="F82" s="128"/>
    </row>
    <row r="83" spans="1:6" ht="16.5" thickBot="1">
      <c r="A83" s="1085"/>
      <c r="B83" s="127" t="s">
        <v>157</v>
      </c>
      <c r="C83" s="130"/>
      <c r="D83" s="130"/>
      <c r="E83" s="130"/>
      <c r="F83" s="130"/>
    </row>
    <row r="84" spans="1:6" ht="15.75">
      <c r="A84" s="1084">
        <v>11</v>
      </c>
      <c r="B84" s="120" t="s">
        <v>233</v>
      </c>
      <c r="C84" s="558" t="s">
        <v>151</v>
      </c>
      <c r="D84" s="558">
        <v>1</v>
      </c>
      <c r="E84" s="558"/>
      <c r="F84" s="128">
        <f>D84*E84</f>
        <v>0</v>
      </c>
    </row>
    <row r="85" spans="1:6" ht="15.75">
      <c r="A85" s="1088"/>
      <c r="B85" s="121" t="s">
        <v>234</v>
      </c>
      <c r="C85" s="128"/>
      <c r="D85" s="128"/>
      <c r="E85" s="128"/>
      <c r="F85" s="128"/>
    </row>
    <row r="86" spans="1:6" ht="30">
      <c r="A86" s="1088"/>
      <c r="B86" s="121" t="s">
        <v>229</v>
      </c>
      <c r="C86" s="128"/>
      <c r="D86" s="128"/>
      <c r="E86" s="128"/>
      <c r="F86" s="128"/>
    </row>
    <row r="87" spans="1:6" ht="15.75">
      <c r="A87" s="1088"/>
      <c r="B87" s="121" t="s">
        <v>230</v>
      </c>
      <c r="C87" s="128"/>
      <c r="D87" s="128"/>
      <c r="E87" s="128"/>
      <c r="F87" s="128"/>
    </row>
    <row r="88" spans="1:6" ht="15.75">
      <c r="A88" s="1088"/>
      <c r="B88" s="121" t="s">
        <v>231</v>
      </c>
      <c r="C88" s="128"/>
      <c r="D88" s="128"/>
      <c r="E88" s="128"/>
      <c r="F88" s="128"/>
    </row>
    <row r="89" spans="1:6" ht="15.75">
      <c r="A89" s="1088"/>
      <c r="B89" s="121" t="s">
        <v>232</v>
      </c>
      <c r="C89" s="128"/>
      <c r="D89" s="128"/>
      <c r="E89" s="128"/>
      <c r="F89" s="128"/>
    </row>
    <row r="90" spans="1:6" ht="16.5" thickBot="1">
      <c r="A90" s="1085"/>
      <c r="B90" s="127" t="s">
        <v>157</v>
      </c>
      <c r="C90" s="130"/>
      <c r="D90" s="130"/>
      <c r="E90" s="130"/>
      <c r="F90" s="130"/>
    </row>
    <row r="91" spans="1:6" ht="15.75">
      <c r="A91" s="118"/>
      <c r="B91" s="120" t="s">
        <v>235</v>
      </c>
      <c r="C91" s="125"/>
      <c r="D91" s="125"/>
      <c r="E91" s="558"/>
      <c r="F91" s="558"/>
    </row>
    <row r="92" spans="1:6" ht="15.75">
      <c r="A92" s="118"/>
      <c r="B92" s="121" t="s">
        <v>234</v>
      </c>
      <c r="C92" s="125"/>
      <c r="D92" s="125"/>
      <c r="E92" s="128"/>
      <c r="F92" s="128"/>
    </row>
    <row r="93" spans="1:6" ht="30">
      <c r="A93" s="118"/>
      <c r="B93" s="121" t="s">
        <v>236</v>
      </c>
      <c r="C93" s="125"/>
      <c r="D93" s="125"/>
      <c r="E93" s="128"/>
      <c r="F93" s="128"/>
    </row>
    <row r="94" spans="1:6" ht="15.75">
      <c r="A94" s="118">
        <v>12</v>
      </c>
      <c r="B94" s="121" t="s">
        <v>230</v>
      </c>
      <c r="C94" s="125" t="s">
        <v>151</v>
      </c>
      <c r="D94" s="123">
        <v>6</v>
      </c>
      <c r="E94" s="128"/>
      <c r="F94" s="128">
        <f>D94*E94</f>
        <v>0</v>
      </c>
    </row>
    <row r="95" spans="1:6" ht="15.75">
      <c r="A95" s="96"/>
      <c r="B95" s="121" t="s">
        <v>231</v>
      </c>
      <c r="C95" s="95"/>
      <c r="D95" s="95"/>
      <c r="E95" s="128"/>
      <c r="F95" s="128"/>
    </row>
    <row r="96" spans="1:6" ht="15.75">
      <c r="A96" s="96"/>
      <c r="B96" s="121" t="s">
        <v>232</v>
      </c>
      <c r="C96" s="95"/>
      <c r="D96" s="95"/>
      <c r="E96" s="128"/>
      <c r="F96" s="128"/>
    </row>
    <row r="97" spans="1:6" ht="16.5" thickBot="1">
      <c r="A97" s="103"/>
      <c r="B97" s="127" t="s">
        <v>157</v>
      </c>
      <c r="C97" s="99"/>
      <c r="D97" s="99"/>
      <c r="E97" s="130"/>
      <c r="F97" s="130"/>
    </row>
    <row r="98" spans="1:6" ht="15.75">
      <c r="A98" s="128"/>
      <c r="B98" s="120" t="s">
        <v>237</v>
      </c>
      <c r="C98" s="125"/>
      <c r="D98" s="125"/>
      <c r="E98" s="558"/>
      <c r="F98" s="558"/>
    </row>
    <row r="99" spans="1:6" ht="15.75">
      <c r="A99" s="128"/>
      <c r="B99" s="121" t="s">
        <v>234</v>
      </c>
      <c r="C99" s="125"/>
      <c r="D99" s="125"/>
      <c r="E99" s="128"/>
      <c r="F99" s="128"/>
    </row>
    <row r="100" spans="1:6" ht="30">
      <c r="A100" s="128"/>
      <c r="B100" s="121" t="s">
        <v>236</v>
      </c>
      <c r="C100" s="125"/>
      <c r="D100" s="125"/>
      <c r="E100" s="128"/>
      <c r="F100" s="128"/>
    </row>
    <row r="101" spans="1:6" ht="15.75">
      <c r="A101" s="128">
        <v>13</v>
      </c>
      <c r="B101" s="121" t="s">
        <v>230</v>
      </c>
      <c r="C101" s="125" t="s">
        <v>151</v>
      </c>
      <c r="D101" s="125">
        <v>2</v>
      </c>
      <c r="E101" s="128"/>
      <c r="F101" s="128">
        <f>D101*E101</f>
        <v>0</v>
      </c>
    </row>
    <row r="102" spans="1:6" ht="15.75">
      <c r="A102" s="96"/>
      <c r="B102" s="121" t="s">
        <v>231</v>
      </c>
      <c r="C102" s="95"/>
      <c r="D102" s="95"/>
      <c r="E102" s="128"/>
      <c r="F102" s="128"/>
    </row>
    <row r="103" spans="1:6" ht="15.75">
      <c r="A103" s="96"/>
      <c r="B103" s="121" t="s">
        <v>232</v>
      </c>
      <c r="C103" s="95"/>
      <c r="D103" s="95"/>
      <c r="E103" s="128"/>
      <c r="F103" s="128"/>
    </row>
    <row r="104" spans="1:6" ht="16.5" thickBot="1">
      <c r="A104" s="103"/>
      <c r="B104" s="127" t="s">
        <v>157</v>
      </c>
      <c r="C104" s="99"/>
      <c r="D104" s="99"/>
      <c r="E104" s="130"/>
      <c r="F104" s="130"/>
    </row>
    <row r="105" spans="1:6" ht="15.75">
      <c r="A105" s="1084">
        <v>14</v>
      </c>
      <c r="B105" s="120" t="s">
        <v>238</v>
      </c>
      <c r="C105" s="1082" t="s">
        <v>703</v>
      </c>
      <c r="D105" s="558">
        <v>2</v>
      </c>
      <c r="E105" s="558"/>
      <c r="F105" s="128">
        <f>D105*E105</f>
        <v>0</v>
      </c>
    </row>
    <row r="106" spans="1:6" ht="16.5" thickBot="1">
      <c r="A106" s="1085"/>
      <c r="B106" s="127" t="s">
        <v>239</v>
      </c>
      <c r="C106" s="1083"/>
      <c r="D106" s="130"/>
      <c r="E106" s="130"/>
      <c r="F106" s="130"/>
    </row>
    <row r="107" spans="1:6" ht="15.75">
      <c r="A107" s="1084">
        <v>15</v>
      </c>
      <c r="B107" s="120" t="s">
        <v>240</v>
      </c>
      <c r="C107" s="1082" t="s">
        <v>703</v>
      </c>
      <c r="D107" s="558">
        <v>3</v>
      </c>
      <c r="E107" s="558"/>
      <c r="F107" s="558">
        <f>D107*E107</f>
        <v>0</v>
      </c>
    </row>
    <row r="108" spans="1:6" ht="16.5" thickBot="1">
      <c r="A108" s="1085"/>
      <c r="B108" s="127" t="s">
        <v>241</v>
      </c>
      <c r="C108" s="1083"/>
      <c r="D108" s="130"/>
      <c r="E108" s="130"/>
      <c r="F108" s="130"/>
    </row>
    <row r="109" spans="1:6" ht="15.75">
      <c r="A109" s="1084">
        <v>16</v>
      </c>
      <c r="B109" s="120" t="s">
        <v>242</v>
      </c>
      <c r="C109" s="1082" t="s">
        <v>703</v>
      </c>
      <c r="D109" s="558">
        <v>1</v>
      </c>
      <c r="E109" s="558"/>
      <c r="F109" s="558">
        <f>D109*E109</f>
        <v>0</v>
      </c>
    </row>
    <row r="110" spans="1:6" ht="16.5" thickBot="1">
      <c r="A110" s="1085"/>
      <c r="B110" s="127" t="s">
        <v>163</v>
      </c>
      <c r="C110" s="1083"/>
      <c r="D110" s="130"/>
      <c r="E110" s="130"/>
      <c r="F110" s="130"/>
    </row>
    <row r="111" spans="1:6" ht="15.75">
      <c r="A111" s="1084">
        <v>17</v>
      </c>
      <c r="B111" s="120" t="s">
        <v>243</v>
      </c>
      <c r="C111" s="125"/>
      <c r="D111" s="125"/>
      <c r="E111" s="558"/>
      <c r="F111" s="558"/>
    </row>
    <row r="112" spans="1:6" ht="30">
      <c r="A112" s="1088"/>
      <c r="B112" s="121" t="s">
        <v>826</v>
      </c>
      <c r="C112" s="125"/>
      <c r="D112" s="125"/>
      <c r="E112" s="128"/>
      <c r="F112" s="128"/>
    </row>
    <row r="113" spans="1:6" ht="30">
      <c r="A113" s="1088"/>
      <c r="B113" s="121" t="s">
        <v>236</v>
      </c>
      <c r="C113" s="125" t="s">
        <v>151</v>
      </c>
      <c r="D113" s="125">
        <v>2</v>
      </c>
      <c r="E113" s="128"/>
      <c r="F113" s="128">
        <f>D113*E113</f>
        <v>0</v>
      </c>
    </row>
    <row r="114" spans="1:6" ht="15.75">
      <c r="A114" s="1088"/>
      <c r="B114" s="121" t="s">
        <v>230</v>
      </c>
      <c r="C114" s="95"/>
      <c r="D114" s="95"/>
      <c r="E114" s="128"/>
      <c r="F114" s="128"/>
    </row>
    <row r="115" spans="1:6" ht="15.75">
      <c r="A115" s="1088"/>
      <c r="B115" s="121" t="s">
        <v>231</v>
      </c>
      <c r="C115" s="95"/>
      <c r="D115" s="95"/>
      <c r="E115" s="128"/>
      <c r="F115" s="128"/>
    </row>
    <row r="116" spans="1:6" ht="15.75">
      <c r="A116" s="1088"/>
      <c r="B116" s="121" t="s">
        <v>827</v>
      </c>
      <c r="C116" s="95"/>
      <c r="D116" s="95"/>
      <c r="E116" s="128"/>
      <c r="F116" s="128"/>
    </row>
    <row r="117" spans="1:6" ht="16.5" thickBot="1">
      <c r="A117" s="1085"/>
      <c r="B117" s="127" t="s">
        <v>157</v>
      </c>
      <c r="C117" s="99"/>
      <c r="D117" s="99"/>
      <c r="E117" s="130"/>
      <c r="F117" s="130"/>
    </row>
    <row r="118" spans="1:6" ht="15.75">
      <c r="A118" s="128"/>
      <c r="B118" s="120" t="s">
        <v>828</v>
      </c>
      <c r="C118" s="125"/>
      <c r="D118" s="125"/>
      <c r="E118" s="558"/>
      <c r="F118" s="558"/>
    </row>
    <row r="119" spans="1:6" ht="15.75">
      <c r="A119" s="128"/>
      <c r="B119" s="121" t="s">
        <v>829</v>
      </c>
      <c r="C119" s="125"/>
      <c r="D119" s="125"/>
      <c r="E119" s="128"/>
      <c r="F119" s="128"/>
    </row>
    <row r="120" spans="1:6" ht="15.75">
      <c r="A120" s="128"/>
      <c r="B120" s="121" t="s">
        <v>830</v>
      </c>
      <c r="C120" s="125"/>
      <c r="D120" s="125"/>
      <c r="E120" s="128"/>
      <c r="F120" s="128"/>
    </row>
    <row r="121" spans="1:6" ht="15.75">
      <c r="A121" s="118">
        <v>18</v>
      </c>
      <c r="B121" s="121" t="s">
        <v>831</v>
      </c>
      <c r="C121" s="125"/>
      <c r="D121" s="125"/>
      <c r="E121" s="128"/>
      <c r="F121" s="128"/>
    </row>
    <row r="122" spans="1:6" ht="15.75">
      <c r="A122" s="96"/>
      <c r="B122" s="121" t="s">
        <v>230</v>
      </c>
      <c r="C122" s="125" t="s">
        <v>151</v>
      </c>
      <c r="D122" s="125">
        <v>2</v>
      </c>
      <c r="E122" s="128"/>
      <c r="F122" s="128">
        <f>D122*E122</f>
        <v>0</v>
      </c>
    </row>
    <row r="123" spans="1:6" ht="15.75">
      <c r="A123" s="96"/>
      <c r="B123" s="121" t="s">
        <v>231</v>
      </c>
      <c r="C123" s="125"/>
      <c r="D123" s="95"/>
      <c r="E123" s="128"/>
      <c r="F123" s="128"/>
    </row>
    <row r="124" spans="1:6" ht="15.75">
      <c r="A124" s="96"/>
      <c r="B124" s="121" t="s">
        <v>827</v>
      </c>
      <c r="C124" s="125"/>
      <c r="D124" s="95"/>
      <c r="E124" s="128"/>
      <c r="F124" s="128"/>
    </row>
    <row r="125" spans="1:6" ht="16.5" thickBot="1">
      <c r="A125" s="103"/>
      <c r="B125" s="129" t="s">
        <v>157</v>
      </c>
      <c r="C125" s="126"/>
      <c r="D125" s="99"/>
      <c r="E125" s="130"/>
      <c r="F125" s="130"/>
    </row>
    <row r="126" spans="1:6" ht="150.75" thickBot="1">
      <c r="A126" s="128">
        <v>19</v>
      </c>
      <c r="B126" s="993" t="s">
        <v>15</v>
      </c>
      <c r="C126" s="125" t="s">
        <v>151</v>
      </c>
      <c r="D126" s="125">
        <v>2</v>
      </c>
      <c r="E126" s="558"/>
      <c r="F126" s="558">
        <f>D126*E126</f>
        <v>0</v>
      </c>
    </row>
    <row r="127" spans="1:6" ht="30" hidden="1">
      <c r="A127" s="128"/>
      <c r="B127" s="121" t="s">
        <v>832</v>
      </c>
      <c r="C127" s="125"/>
      <c r="D127" s="125"/>
      <c r="E127" s="128"/>
      <c r="F127" s="128"/>
    </row>
    <row r="128" spans="1:6" ht="15.75" hidden="1">
      <c r="A128" s="128"/>
      <c r="B128" s="121" t="s">
        <v>830</v>
      </c>
      <c r="C128" s="125"/>
      <c r="D128" s="125"/>
      <c r="E128" s="128"/>
      <c r="F128" s="128"/>
    </row>
    <row r="129" spans="1:6" ht="15.75" hidden="1">
      <c r="A129" s="128">
        <v>19</v>
      </c>
      <c r="B129" s="121" t="s">
        <v>831</v>
      </c>
      <c r="C129" s="125"/>
      <c r="D129" s="125"/>
      <c r="E129" s="128"/>
      <c r="F129" s="128"/>
    </row>
    <row r="130" spans="1:6" ht="15.75" hidden="1">
      <c r="A130" s="96"/>
      <c r="B130" s="121" t="s">
        <v>230</v>
      </c>
      <c r="C130" s="125" t="s">
        <v>151</v>
      </c>
      <c r="D130" s="125">
        <v>2</v>
      </c>
      <c r="E130" s="128"/>
      <c r="F130" s="128">
        <f>D130*E130</f>
        <v>0</v>
      </c>
    </row>
    <row r="131" spans="1:6" ht="15.75" hidden="1">
      <c r="A131" s="96"/>
      <c r="B131" s="121" t="s">
        <v>231</v>
      </c>
      <c r="C131" s="95"/>
      <c r="D131" s="95"/>
      <c r="E131" s="128"/>
      <c r="F131" s="128"/>
    </row>
    <row r="132" spans="1:6" ht="15.75" hidden="1">
      <c r="A132" s="96"/>
      <c r="B132" s="121" t="s">
        <v>827</v>
      </c>
      <c r="C132" s="95"/>
      <c r="D132" s="95"/>
      <c r="E132" s="128"/>
      <c r="F132" s="128"/>
    </row>
    <row r="133" spans="1:6" ht="16.5" hidden="1" thickBot="1">
      <c r="A133" s="103"/>
      <c r="B133" s="129" t="s">
        <v>157</v>
      </c>
      <c r="C133" s="99"/>
      <c r="D133" s="99"/>
      <c r="E133" s="130"/>
      <c r="F133" s="130"/>
    </row>
    <row r="134" spans="1:6" ht="15.75" hidden="1">
      <c r="A134" s="118"/>
      <c r="B134" s="120" t="s">
        <v>833</v>
      </c>
      <c r="C134" s="125"/>
      <c r="D134" s="125"/>
      <c r="E134" s="558"/>
      <c r="F134" s="558"/>
    </row>
    <row r="135" spans="1:6" ht="15.75" hidden="1">
      <c r="A135" s="118">
        <v>20</v>
      </c>
      <c r="B135" s="121" t="s">
        <v>834</v>
      </c>
      <c r="C135" s="125" t="s">
        <v>703</v>
      </c>
      <c r="D135" s="125">
        <v>2</v>
      </c>
      <c r="E135" s="128"/>
      <c r="F135" s="128">
        <f>D135*E135</f>
        <v>0</v>
      </c>
    </row>
    <row r="136" spans="1:6" ht="16.5" hidden="1" thickBot="1">
      <c r="A136" s="103"/>
      <c r="B136" s="129" t="s">
        <v>835</v>
      </c>
      <c r="C136" s="99"/>
      <c r="D136" s="99"/>
      <c r="E136" s="130"/>
      <c r="F136" s="130"/>
    </row>
    <row r="137" spans="1:6" ht="15.75" hidden="1">
      <c r="A137" s="1084">
        <v>21</v>
      </c>
      <c r="B137" s="120" t="s">
        <v>836</v>
      </c>
      <c r="C137" s="1082" t="s">
        <v>703</v>
      </c>
      <c r="D137" s="558">
        <v>4</v>
      </c>
      <c r="E137" s="558"/>
      <c r="F137" s="128">
        <f>D137*E137</f>
        <v>0</v>
      </c>
    </row>
    <row r="138" spans="1:6" ht="16.5" hidden="1" thickBot="1">
      <c r="A138" s="1085"/>
      <c r="B138" s="129" t="s">
        <v>837</v>
      </c>
      <c r="C138" s="1083"/>
      <c r="D138" s="130"/>
      <c r="E138" s="130"/>
      <c r="F138" s="130"/>
    </row>
    <row r="139" spans="1:6" ht="15.75" hidden="1">
      <c r="A139" s="1084">
        <v>22</v>
      </c>
      <c r="B139" s="120" t="s">
        <v>838</v>
      </c>
      <c r="C139" s="1082" t="s">
        <v>699</v>
      </c>
      <c r="D139" s="558">
        <v>2</v>
      </c>
      <c r="E139" s="558"/>
      <c r="F139" s="128">
        <f>D139*E139</f>
        <v>0</v>
      </c>
    </row>
    <row r="140" spans="1:6" ht="16.5" hidden="1" thickBot="1">
      <c r="A140" s="1085"/>
      <c r="B140" s="129" t="s">
        <v>183</v>
      </c>
      <c r="C140" s="1083"/>
      <c r="D140" s="130"/>
      <c r="E140" s="130"/>
      <c r="F140" s="130"/>
    </row>
    <row r="141" spans="1:6" ht="15.75" hidden="1">
      <c r="A141" s="1084">
        <v>23</v>
      </c>
      <c r="B141" s="120" t="s">
        <v>839</v>
      </c>
      <c r="C141" s="1082" t="s">
        <v>699</v>
      </c>
      <c r="D141" s="558">
        <v>10</v>
      </c>
      <c r="E141" s="558"/>
      <c r="F141" s="128">
        <f>D141*E141</f>
        <v>0</v>
      </c>
    </row>
    <row r="142" spans="1:6" ht="16.5" hidden="1" thickBot="1">
      <c r="A142" s="1085"/>
      <c r="B142" s="129" t="s">
        <v>183</v>
      </c>
      <c r="C142" s="1083"/>
      <c r="D142" s="130"/>
      <c r="E142" s="130"/>
      <c r="F142" s="130"/>
    </row>
    <row r="143" spans="1:6" ht="15.75" hidden="1">
      <c r="A143" s="1084">
        <v>24</v>
      </c>
      <c r="B143" s="120" t="s">
        <v>840</v>
      </c>
      <c r="C143" s="1082" t="s">
        <v>699</v>
      </c>
      <c r="D143" s="558">
        <v>2</v>
      </c>
      <c r="E143" s="558"/>
      <c r="F143" s="128">
        <f>D143*E143</f>
        <v>0</v>
      </c>
    </row>
    <row r="144" spans="1:6" ht="16.5" hidden="1" thickBot="1">
      <c r="A144" s="1085"/>
      <c r="B144" s="129" t="s">
        <v>183</v>
      </c>
      <c r="C144" s="1083"/>
      <c r="D144" s="130"/>
      <c r="E144" s="130"/>
      <c r="F144" s="130"/>
    </row>
    <row r="145" spans="1:6" ht="16.5" hidden="1" thickBot="1">
      <c r="A145" s="130">
        <v>25</v>
      </c>
      <c r="B145" s="131" t="s">
        <v>841</v>
      </c>
      <c r="C145" s="126" t="s">
        <v>703</v>
      </c>
      <c r="D145" s="126">
        <v>1</v>
      </c>
      <c r="E145" s="124"/>
      <c r="F145" s="873">
        <f>D145*E145</f>
        <v>0</v>
      </c>
    </row>
    <row r="146" spans="1:6" ht="16.5" hidden="1" thickBot="1">
      <c r="A146" s="130">
        <v>26</v>
      </c>
      <c r="B146" s="131" t="s">
        <v>842</v>
      </c>
      <c r="C146" s="126" t="s">
        <v>703</v>
      </c>
      <c r="D146" s="126">
        <v>1</v>
      </c>
      <c r="E146" s="872"/>
      <c r="F146" s="873">
        <f>D146*E146</f>
        <v>0</v>
      </c>
    </row>
    <row r="147" spans="1:6" ht="15.75">
      <c r="A147" s="994"/>
      <c r="B147" s="996" t="s">
        <v>833</v>
      </c>
      <c r="C147" s="999"/>
      <c r="D147" s="999"/>
      <c r="E147" s="1080"/>
      <c r="F147" s="1080">
        <f>D148*E148</f>
        <v>0</v>
      </c>
    </row>
    <row r="148" spans="1:6" ht="15.75">
      <c r="A148" s="995">
        <v>20</v>
      </c>
      <c r="B148" s="997" t="s">
        <v>834</v>
      </c>
      <c r="C148" s="1000" t="s">
        <v>703</v>
      </c>
      <c r="D148" s="1000">
        <v>2</v>
      </c>
      <c r="E148" s="1086"/>
      <c r="F148" s="1086"/>
    </row>
    <row r="149" spans="1:6" ht="15.75" thickBot="1">
      <c r="A149" s="103"/>
      <c r="B149" s="998" t="s">
        <v>835</v>
      </c>
      <c r="C149" s="99"/>
      <c r="D149" s="99"/>
      <c r="E149" s="1081"/>
      <c r="F149" s="1081"/>
    </row>
    <row r="150" spans="1:6" ht="15.75">
      <c r="A150" s="1080">
        <v>21</v>
      </c>
      <c r="B150" s="996" t="s">
        <v>13</v>
      </c>
      <c r="C150" s="1078" t="s">
        <v>703</v>
      </c>
      <c r="D150" s="1078">
        <v>4</v>
      </c>
      <c r="E150" s="1080"/>
      <c r="F150" s="1080">
        <f>D150*E150</f>
        <v>0</v>
      </c>
    </row>
    <row r="151" spans="1:6" ht="15.75" thickBot="1">
      <c r="A151" s="1081"/>
      <c r="B151" s="998" t="s">
        <v>837</v>
      </c>
      <c r="C151" s="1079"/>
      <c r="D151" s="1079"/>
      <c r="E151" s="1081"/>
      <c r="F151" s="1081"/>
    </row>
    <row r="152" spans="1:6" ht="15">
      <c r="A152" s="1080">
        <v>22</v>
      </c>
      <c r="B152" s="996" t="s">
        <v>838</v>
      </c>
      <c r="C152" s="1078" t="s">
        <v>699</v>
      </c>
      <c r="D152" s="1078">
        <v>2</v>
      </c>
      <c r="E152" s="1080"/>
      <c r="F152" s="1080">
        <f>D152*E152</f>
        <v>0</v>
      </c>
    </row>
    <row r="153" spans="1:6" ht="15.75" thickBot="1">
      <c r="A153" s="1081"/>
      <c r="B153" s="998" t="s">
        <v>183</v>
      </c>
      <c r="C153" s="1079"/>
      <c r="D153" s="1079"/>
      <c r="E153" s="1081"/>
      <c r="F153" s="1081"/>
    </row>
    <row r="154" spans="1:6" ht="15" customHeight="1">
      <c r="A154" s="1080">
        <v>23</v>
      </c>
      <c r="B154" s="1002" t="s">
        <v>14</v>
      </c>
      <c r="C154" s="1078" t="s">
        <v>699</v>
      </c>
      <c r="D154" s="1078">
        <v>10</v>
      </c>
      <c r="E154" s="1080"/>
      <c r="F154" s="1080">
        <f>D154*E154</f>
        <v>0</v>
      </c>
    </row>
    <row r="155" spans="1:6" ht="15.75" customHeight="1" thickBot="1">
      <c r="A155" s="1081"/>
      <c r="B155" s="998" t="s">
        <v>183</v>
      </c>
      <c r="C155" s="1079"/>
      <c r="D155" s="1079"/>
      <c r="E155" s="1081"/>
      <c r="F155" s="1081"/>
    </row>
    <row r="156" spans="1:6" ht="15">
      <c r="A156" s="1080">
        <v>24</v>
      </c>
      <c r="B156" s="1002" t="s">
        <v>840</v>
      </c>
      <c r="C156" s="1078" t="s">
        <v>699</v>
      </c>
      <c r="D156" s="1078">
        <v>2</v>
      </c>
      <c r="E156" s="1080"/>
      <c r="F156" s="1080">
        <f>D156*E156</f>
        <v>0</v>
      </c>
    </row>
    <row r="157" spans="1:6" ht="15.75" thickBot="1">
      <c r="A157" s="1081"/>
      <c r="B157" s="998" t="s">
        <v>183</v>
      </c>
      <c r="C157" s="1079"/>
      <c r="D157" s="1079"/>
      <c r="E157" s="1081"/>
      <c r="F157" s="1081"/>
    </row>
    <row r="158" spans="1:6" ht="16.5" thickBot="1">
      <c r="A158" s="1001">
        <v>25</v>
      </c>
      <c r="B158" s="1003" t="s">
        <v>841</v>
      </c>
      <c r="C158" s="1004" t="s">
        <v>703</v>
      </c>
      <c r="D158" s="1004">
        <v>1</v>
      </c>
      <c r="E158" s="1005"/>
      <c r="F158" s="1005">
        <f>D158*E158</f>
        <v>0</v>
      </c>
    </row>
    <row r="159" spans="1:6" ht="16.5" thickBot="1">
      <c r="A159" s="1001">
        <v>26</v>
      </c>
      <c r="B159" s="1003" t="s">
        <v>842</v>
      </c>
      <c r="C159" s="1004" t="s">
        <v>703</v>
      </c>
      <c r="D159" s="1004">
        <v>1</v>
      </c>
      <c r="E159" s="1005"/>
      <c r="F159" s="1005">
        <f>D159*E159</f>
        <v>0</v>
      </c>
    </row>
    <row r="160" spans="4:6" ht="15">
      <c r="D160" s="992" t="s">
        <v>855</v>
      </c>
      <c r="F160">
        <f>SUM(F10:F159)</f>
        <v>0</v>
      </c>
    </row>
  </sheetData>
  <sheetProtection/>
  <mergeCells count="41">
    <mergeCell ref="A111:A117"/>
    <mergeCell ref="A107:A108"/>
    <mergeCell ref="C107:C108"/>
    <mergeCell ref="A109:A110"/>
    <mergeCell ref="A84:A90"/>
    <mergeCell ref="A77:A83"/>
    <mergeCell ref="A65:A68"/>
    <mergeCell ref="A6:A20"/>
    <mergeCell ref="A105:A106"/>
    <mergeCell ref="C105:C106"/>
    <mergeCell ref="A143:A144"/>
    <mergeCell ref="C143:C144"/>
    <mergeCell ref="A139:A140"/>
    <mergeCell ref="C139:C140"/>
    <mergeCell ref="A141:A142"/>
    <mergeCell ref="C141:C142"/>
    <mergeCell ref="A137:A138"/>
    <mergeCell ref="C137:C138"/>
    <mergeCell ref="F154:F155"/>
    <mergeCell ref="E147:E149"/>
    <mergeCell ref="F147:F149"/>
    <mergeCell ref="A150:A151"/>
    <mergeCell ref="C150:C151"/>
    <mergeCell ref="D150:D151"/>
    <mergeCell ref="E150:E151"/>
    <mergeCell ref="F150:F151"/>
    <mergeCell ref="C109:C110"/>
    <mergeCell ref="F156:F157"/>
    <mergeCell ref="A152:A153"/>
    <mergeCell ref="C152:C153"/>
    <mergeCell ref="D152:D153"/>
    <mergeCell ref="E152:E153"/>
    <mergeCell ref="F152:F153"/>
    <mergeCell ref="A154:A155"/>
    <mergeCell ref="C154:C155"/>
    <mergeCell ref="D154:D155"/>
    <mergeCell ref="E154:E155"/>
    <mergeCell ref="A156:A157"/>
    <mergeCell ref="C156:C157"/>
    <mergeCell ref="D156:D157"/>
    <mergeCell ref="E156:E157"/>
  </mergeCells>
  <printOptions/>
  <pageMargins left="0.7086614173228347" right="0.7086614173228347" top="0.7480314960629921" bottom="0.7480314960629921" header="0.31496062992125984" footer="0.31496062992125984"/>
  <pageSetup horizontalDpi="600" verticalDpi="600" orientation="portrait" paperSize="9" scale="82" r:id="rId2"/>
  <rowBreaks count="1" manualBreakCount="1">
    <brk id="58" max="5" man="1"/>
  </rowBreaks>
  <drawing r:id="rId1"/>
</worksheet>
</file>

<file path=xl/worksheets/sheet6.xml><?xml version="1.0" encoding="utf-8"?>
<worksheet xmlns="http://schemas.openxmlformats.org/spreadsheetml/2006/main" xmlns:r="http://schemas.openxmlformats.org/officeDocument/2006/relationships">
  <dimension ref="A3:F23"/>
  <sheetViews>
    <sheetView showZeros="0" zoomScalePageLayoutView="0" workbookViewId="0" topLeftCell="A1">
      <selection activeCell="S30" sqref="S30"/>
    </sheetView>
  </sheetViews>
  <sheetFormatPr defaultColWidth="9.140625" defaultRowHeight="15"/>
  <cols>
    <col min="2" max="2" width="49.57421875" style="0" customWidth="1"/>
    <col min="3" max="3" width="6.140625" style="0" customWidth="1"/>
    <col min="4" max="4" width="7.57421875" style="0" customWidth="1"/>
    <col min="5" max="5" width="13.140625" style="0" customWidth="1"/>
    <col min="6" max="6" width="14.7109375" style="0" customWidth="1"/>
    <col min="7" max="11" width="9.140625" style="0" hidden="1" customWidth="1"/>
  </cols>
  <sheetData>
    <row r="3" ht="16.5" thickBot="1">
      <c r="B3" s="990" t="s">
        <v>19</v>
      </c>
    </row>
    <row r="4" spans="1:6" ht="32.25" thickBot="1">
      <c r="A4" s="135" t="s">
        <v>692</v>
      </c>
      <c r="B4" s="134" t="s">
        <v>693</v>
      </c>
      <c r="C4" s="962" t="s">
        <v>694</v>
      </c>
      <c r="D4" s="961" t="s">
        <v>695</v>
      </c>
      <c r="E4" s="1132" t="s">
        <v>1882</v>
      </c>
      <c r="F4" s="1133" t="s">
        <v>1883</v>
      </c>
    </row>
    <row r="5" spans="1:6" ht="15.75" thickBot="1">
      <c r="A5" s="948">
        <v>1</v>
      </c>
      <c r="B5" s="950" t="s">
        <v>843</v>
      </c>
      <c r="C5" s="949" t="s">
        <v>851</v>
      </c>
      <c r="D5" s="944">
        <v>8000</v>
      </c>
      <c r="E5" s="945"/>
      <c r="F5" s="940">
        <f>D5*E5</f>
        <v>0</v>
      </c>
    </row>
    <row r="6" spans="1:6" ht="15.75" thickBot="1">
      <c r="A6" s="951">
        <v>2</v>
      </c>
      <c r="B6" s="950" t="s">
        <v>844</v>
      </c>
      <c r="C6" s="949" t="s">
        <v>851</v>
      </c>
      <c r="D6" s="957">
        <v>8000</v>
      </c>
      <c r="E6" s="945"/>
      <c r="F6" s="940">
        <f>D6*E6</f>
        <v>0</v>
      </c>
    </row>
    <row r="7" spans="1:6" ht="15.75" thickBot="1">
      <c r="A7" s="951">
        <v>3</v>
      </c>
      <c r="B7" s="950" t="s">
        <v>845</v>
      </c>
      <c r="C7" s="949" t="s">
        <v>851</v>
      </c>
      <c r="D7" s="958">
        <v>3000</v>
      </c>
      <c r="E7" s="945"/>
      <c r="F7" s="940">
        <f>D7*E7</f>
        <v>0</v>
      </c>
    </row>
    <row r="8" spans="1:6" ht="15.75" thickBot="1">
      <c r="A8" s="951">
        <v>4</v>
      </c>
      <c r="B8" s="950" t="s">
        <v>846</v>
      </c>
      <c r="C8" s="949" t="s">
        <v>851</v>
      </c>
      <c r="D8" s="959">
        <v>200</v>
      </c>
      <c r="E8" s="945"/>
      <c r="F8" s="940">
        <f aca="true" t="shared" si="0" ref="F8:F13">D8*E8</f>
        <v>0</v>
      </c>
    </row>
    <row r="9" spans="1:6" ht="15.75" thickBot="1">
      <c r="A9" s="951">
        <v>5</v>
      </c>
      <c r="B9" s="950" t="s">
        <v>847</v>
      </c>
      <c r="C9" s="949" t="s">
        <v>851</v>
      </c>
      <c r="D9" s="959">
        <v>300</v>
      </c>
      <c r="E9" s="945"/>
      <c r="F9" s="940">
        <f t="shared" si="0"/>
        <v>0</v>
      </c>
    </row>
    <row r="10" spans="1:6" ht="15.75" thickBot="1">
      <c r="A10" s="951">
        <v>6</v>
      </c>
      <c r="B10" s="950" t="s">
        <v>848</v>
      </c>
      <c r="C10" s="949" t="s">
        <v>851</v>
      </c>
      <c r="D10" s="959">
        <v>200</v>
      </c>
      <c r="E10" s="945"/>
      <c r="F10" s="940">
        <f t="shared" si="0"/>
        <v>0</v>
      </c>
    </row>
    <row r="11" spans="1:6" ht="15.75" thickBot="1">
      <c r="A11" s="951">
        <v>6</v>
      </c>
      <c r="B11" s="950" t="s">
        <v>849</v>
      </c>
      <c r="C11" s="949" t="s">
        <v>851</v>
      </c>
      <c r="D11" s="959">
        <v>200</v>
      </c>
      <c r="E11" s="945"/>
      <c r="F11" s="940">
        <f t="shared" si="0"/>
        <v>0</v>
      </c>
    </row>
    <row r="12" spans="1:6" ht="15.75" thickBot="1">
      <c r="A12" s="952">
        <v>7</v>
      </c>
      <c r="B12" s="950" t="s">
        <v>321</v>
      </c>
      <c r="C12" s="956" t="s">
        <v>851</v>
      </c>
      <c r="D12" s="960">
        <v>400</v>
      </c>
      <c r="E12" s="945"/>
      <c r="F12" s="940">
        <f t="shared" si="0"/>
        <v>0</v>
      </c>
    </row>
    <row r="13" spans="1:6" ht="15">
      <c r="A13" s="952">
        <v>8</v>
      </c>
      <c r="B13" s="954" t="s">
        <v>850</v>
      </c>
      <c r="C13" s="1092" t="s">
        <v>852</v>
      </c>
      <c r="D13" s="1090">
        <v>18000</v>
      </c>
      <c r="E13" s="1094"/>
      <c r="F13" s="1094">
        <f t="shared" si="0"/>
        <v>0</v>
      </c>
    </row>
    <row r="14" spans="1:6" ht="15.75" thickBot="1">
      <c r="A14" s="953"/>
      <c r="B14" s="955" t="s">
        <v>244</v>
      </c>
      <c r="C14" s="1093"/>
      <c r="D14" s="1091"/>
      <c r="E14" s="1095"/>
      <c r="F14" s="1095"/>
    </row>
    <row r="15" spans="5:6" ht="15">
      <c r="E15" s="942" t="s">
        <v>855</v>
      </c>
      <c r="F15" s="943">
        <f>SUM(F5:F14)</f>
        <v>0</v>
      </c>
    </row>
    <row r="16" ht="15">
      <c r="C16" s="556"/>
    </row>
    <row r="18" spans="1:6" ht="15">
      <c r="A18" s="1089" t="s">
        <v>388</v>
      </c>
      <c r="B18" s="1089"/>
      <c r="C18" s="1089"/>
      <c r="D18" s="1089"/>
      <c r="E18" s="1089"/>
      <c r="F18" s="1089"/>
    </row>
    <row r="19" spans="1:6" ht="15">
      <c r="A19" s="1089"/>
      <c r="B19" s="1089"/>
      <c r="C19" s="1089"/>
      <c r="D19" s="1089"/>
      <c r="E19" s="1089"/>
      <c r="F19" s="1089"/>
    </row>
    <row r="20" spans="1:6" ht="15">
      <c r="A20" s="1089"/>
      <c r="B20" s="1089"/>
      <c r="C20" s="1089"/>
      <c r="D20" s="1089"/>
      <c r="E20" s="1089"/>
      <c r="F20" s="1089"/>
    </row>
    <row r="21" spans="1:6" ht="15">
      <c r="A21" s="1089"/>
      <c r="B21" s="1089"/>
      <c r="C21" s="1089"/>
      <c r="D21" s="1089"/>
      <c r="E21" s="1089"/>
      <c r="F21" s="1089"/>
    </row>
    <row r="22" spans="1:6" ht="15">
      <c r="A22" s="1089"/>
      <c r="B22" s="1089"/>
      <c r="C22" s="1089"/>
      <c r="D22" s="1089"/>
      <c r="E22" s="1089"/>
      <c r="F22" s="1089"/>
    </row>
    <row r="23" spans="1:6" ht="15">
      <c r="A23" s="1089"/>
      <c r="B23" s="1089"/>
      <c r="C23" s="1089"/>
      <c r="D23" s="1089"/>
      <c r="E23" s="1089"/>
      <c r="F23" s="1089"/>
    </row>
  </sheetData>
  <sheetProtection/>
  <mergeCells count="5">
    <mergeCell ref="A18:F23"/>
    <mergeCell ref="D13:D14"/>
    <mergeCell ref="C13:C14"/>
    <mergeCell ref="E13:E14"/>
    <mergeCell ref="F13:F14"/>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dimension ref="A1:F11"/>
  <sheetViews>
    <sheetView showZeros="0" zoomScalePageLayoutView="0" workbookViewId="0" topLeftCell="A1">
      <selection activeCell="F5" sqref="F5"/>
    </sheetView>
  </sheetViews>
  <sheetFormatPr defaultColWidth="9.140625" defaultRowHeight="15"/>
  <cols>
    <col min="1" max="1" width="7.28125" style="928" customWidth="1"/>
    <col min="2" max="2" width="55.00390625" style="928" customWidth="1"/>
    <col min="3" max="3" width="9.140625" style="928" customWidth="1"/>
    <col min="4" max="4" width="10.421875" style="928" customWidth="1"/>
    <col min="5" max="5" width="13.8515625" style="928" customWidth="1"/>
    <col min="6" max="6" width="14.28125" style="928" customWidth="1"/>
    <col min="7" max="16384" width="9.140625" style="928" customWidth="1"/>
  </cols>
  <sheetData>
    <row r="1" spans="1:5" ht="15">
      <c r="A1" s="927"/>
      <c r="B1" s="927"/>
      <c r="C1" s="927"/>
      <c r="D1" s="927"/>
      <c r="E1" s="927"/>
    </row>
    <row r="2" spans="1:6" ht="30.75" customHeight="1">
      <c r="A2" s="1097" t="s">
        <v>18</v>
      </c>
      <c r="B2" s="1097"/>
      <c r="C2" s="1097"/>
      <c r="D2" s="1097"/>
      <c r="E2" s="1097"/>
      <c r="F2" s="930"/>
    </row>
    <row r="3" spans="1:6" ht="15.75" thickBot="1">
      <c r="A3" s="929"/>
      <c r="B3" s="929"/>
      <c r="C3" s="929"/>
      <c r="D3" s="929"/>
      <c r="E3" s="929"/>
      <c r="F3" s="930"/>
    </row>
    <row r="4" spans="1:6" ht="47.25">
      <c r="A4" s="983" t="s">
        <v>692</v>
      </c>
      <c r="B4" s="984" t="s">
        <v>853</v>
      </c>
      <c r="C4" s="985" t="s">
        <v>694</v>
      </c>
      <c r="D4" s="985" t="s">
        <v>695</v>
      </c>
      <c r="E4" s="986" t="s">
        <v>1886</v>
      </c>
      <c r="F4" s="987" t="s">
        <v>1887</v>
      </c>
    </row>
    <row r="5" spans="1:6" ht="14.25">
      <c r="A5" s="931">
        <v>1</v>
      </c>
      <c r="B5" s="932" t="s">
        <v>854</v>
      </c>
      <c r="C5" s="982" t="s">
        <v>221</v>
      </c>
      <c r="D5" s="933">
        <v>1</v>
      </c>
      <c r="E5" s="932"/>
      <c r="F5" s="988">
        <f>D5*E5</f>
        <v>0</v>
      </c>
    </row>
    <row r="6" spans="1:6" ht="14.25">
      <c r="A6" s="931">
        <v>2</v>
      </c>
      <c r="B6" s="932" t="s">
        <v>1387</v>
      </c>
      <c r="C6" s="982" t="s">
        <v>25</v>
      </c>
      <c r="D6" s="933">
        <v>1</v>
      </c>
      <c r="E6" s="932"/>
      <c r="F6" s="988">
        <f>D6*E6</f>
        <v>0</v>
      </c>
    </row>
    <row r="7" spans="1:6" ht="28.5">
      <c r="A7" s="931">
        <v>3</v>
      </c>
      <c r="B7" s="934" t="s">
        <v>1388</v>
      </c>
      <c r="C7" s="982" t="s">
        <v>25</v>
      </c>
      <c r="D7" s="933">
        <v>1</v>
      </c>
      <c r="E7" s="932"/>
      <c r="F7" s="988">
        <f>D7*E7</f>
        <v>0</v>
      </c>
    </row>
    <row r="8" spans="1:6" ht="28.5">
      <c r="A8" s="931">
        <v>4</v>
      </c>
      <c r="B8" s="934" t="s">
        <v>1389</v>
      </c>
      <c r="C8" s="982" t="s">
        <v>25</v>
      </c>
      <c r="D8" s="981">
        <v>1</v>
      </c>
      <c r="E8" s="932"/>
      <c r="F8" s="988">
        <f>D8*E8</f>
        <v>0</v>
      </c>
    </row>
    <row r="9" spans="1:6" ht="29.25" thickBot="1">
      <c r="A9" s="935">
        <v>5</v>
      </c>
      <c r="B9" s="936" t="s">
        <v>1390</v>
      </c>
      <c r="C9" s="937" t="s">
        <v>221</v>
      </c>
      <c r="D9" s="938">
        <v>1</v>
      </c>
      <c r="E9" s="939"/>
      <c r="F9" s="980">
        <f>D9*E9</f>
        <v>0</v>
      </c>
    </row>
    <row r="10" spans="4:6" ht="15">
      <c r="D10" s="991" t="s">
        <v>17</v>
      </c>
      <c r="F10" s="979">
        <f>SUM(F5:F9)</f>
        <v>0</v>
      </c>
    </row>
    <row r="11" spans="3:6" ht="15">
      <c r="C11" s="1096"/>
      <c r="D11" s="1096"/>
      <c r="E11" s="1096"/>
      <c r="F11" s="1096"/>
    </row>
  </sheetData>
  <sheetProtection/>
  <mergeCells count="2">
    <mergeCell ref="C11:F11"/>
    <mergeCell ref="A2:E2"/>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dimension ref="A1:F23"/>
  <sheetViews>
    <sheetView showZeros="0" zoomScalePageLayoutView="0" workbookViewId="0" topLeftCell="A1">
      <selection activeCell="L15" sqref="L15"/>
    </sheetView>
  </sheetViews>
  <sheetFormatPr defaultColWidth="9.140625" defaultRowHeight="15"/>
  <cols>
    <col min="1" max="1" width="7.140625" style="0" customWidth="1"/>
    <col min="6" max="6" width="15.7109375" style="0" customWidth="1"/>
  </cols>
  <sheetData>
    <row r="1" spans="1:6" ht="15">
      <c r="A1" s="551"/>
      <c r="B1" s="551"/>
      <c r="C1" s="551"/>
      <c r="D1" s="551"/>
      <c r="E1" s="551"/>
      <c r="F1" s="551"/>
    </row>
    <row r="2" spans="1:6" ht="15">
      <c r="A2" s="551"/>
      <c r="B2" s="551"/>
      <c r="C2" s="551"/>
      <c r="D2" s="551"/>
      <c r="E2" s="551"/>
      <c r="F2" s="551"/>
    </row>
    <row r="3" spans="1:6" ht="15">
      <c r="A3" s="552"/>
      <c r="B3" s="551"/>
      <c r="C3" s="551"/>
      <c r="D3" s="551"/>
      <c r="E3" s="551"/>
      <c r="F3" s="551"/>
    </row>
    <row r="4" spans="1:6" ht="15">
      <c r="A4" s="552"/>
      <c r="B4" s="1101" t="s">
        <v>870</v>
      </c>
      <c r="C4" s="1102"/>
      <c r="D4" s="1102"/>
      <c r="E4" s="1102"/>
      <c r="F4" s="1102"/>
    </row>
    <row r="5" spans="1:6" ht="15">
      <c r="A5" s="552"/>
      <c r="B5" s="553"/>
      <c r="C5" s="551"/>
      <c r="D5" s="551"/>
      <c r="E5" s="551"/>
      <c r="F5" s="551"/>
    </row>
    <row r="6" spans="1:6" ht="15">
      <c r="A6" s="923" t="s">
        <v>697</v>
      </c>
      <c r="B6" s="1103" t="s">
        <v>869</v>
      </c>
      <c r="C6" s="1103"/>
      <c r="D6" s="1103"/>
      <c r="E6" s="611"/>
      <c r="F6" s="612">
        <f>'GVK-T1-4 do T14-7'!E64</f>
        <v>0</v>
      </c>
    </row>
    <row r="7" spans="1:6" ht="15">
      <c r="A7" s="923" t="s">
        <v>700</v>
      </c>
      <c r="B7" s="1103" t="s">
        <v>868</v>
      </c>
      <c r="C7" s="1103"/>
      <c r="D7" s="1103"/>
      <c r="E7" s="611"/>
      <c r="F7" s="612">
        <f>'GVK-T14-8 do T19-1'!E70</f>
        <v>0</v>
      </c>
    </row>
    <row r="8" spans="1:6" ht="15">
      <c r="A8" s="923" t="s">
        <v>702</v>
      </c>
      <c r="B8" s="1098" t="s">
        <v>867</v>
      </c>
      <c r="C8" s="1098"/>
      <c r="D8" s="1098"/>
      <c r="E8" s="611"/>
      <c r="F8" s="612">
        <f>'GVK-T19-2 do T20-9'!E74</f>
        <v>0</v>
      </c>
    </row>
    <row r="9" spans="1:6" ht="15">
      <c r="A9" s="923" t="s">
        <v>704</v>
      </c>
      <c r="B9" s="1098" t="s">
        <v>866</v>
      </c>
      <c r="C9" s="1098"/>
      <c r="D9" s="1098"/>
      <c r="E9" s="611"/>
      <c r="F9" s="612">
        <f>'GVK-T21-1 do T38-1'!E74</f>
        <v>0</v>
      </c>
    </row>
    <row r="10" spans="1:6" ht="15">
      <c r="A10" s="923" t="s">
        <v>705</v>
      </c>
      <c r="B10" s="1098" t="s">
        <v>865</v>
      </c>
      <c r="C10" s="1098"/>
      <c r="D10" s="1098"/>
      <c r="E10" s="611"/>
      <c r="F10" s="612">
        <f>'GVK-T41-1 do T57-3'!D75</f>
        <v>0</v>
      </c>
    </row>
    <row r="11" spans="1:6" ht="15">
      <c r="A11" s="923" t="s">
        <v>708</v>
      </c>
      <c r="B11" s="1098" t="s">
        <v>864</v>
      </c>
      <c r="C11" s="1098"/>
      <c r="D11" s="1098"/>
      <c r="E11" s="611"/>
      <c r="F11" s="613">
        <f>'GVK-Z1-Z2'!E71</f>
        <v>0</v>
      </c>
    </row>
    <row r="12" spans="1:6" ht="15">
      <c r="A12" s="923" t="s">
        <v>160</v>
      </c>
      <c r="B12" s="1098" t="s">
        <v>863</v>
      </c>
      <c r="C12" s="1098"/>
      <c r="D12" s="1098"/>
      <c r="E12" s="611"/>
      <c r="F12" s="613">
        <f>'GVK-Propust T29-T30'!E62</f>
        <v>0</v>
      </c>
    </row>
    <row r="13" spans="1:6" ht="15">
      <c r="A13" s="923" t="s">
        <v>734</v>
      </c>
      <c r="B13" s="1098" t="s">
        <v>862</v>
      </c>
      <c r="C13" s="1098"/>
      <c r="D13" s="1098"/>
      <c r="E13" s="611"/>
      <c r="F13" s="613">
        <f>'GVK-Propust T35-T36'!E70</f>
        <v>0</v>
      </c>
    </row>
    <row r="14" spans="1:6" ht="15">
      <c r="A14" s="924" t="s">
        <v>165</v>
      </c>
      <c r="B14" s="1098" t="s">
        <v>861</v>
      </c>
      <c r="C14" s="1098"/>
      <c r="D14" s="1098"/>
      <c r="E14" s="611"/>
      <c r="F14" s="613">
        <f>'GVK-Temelji piging prijemne'!E62</f>
        <v>0</v>
      </c>
    </row>
    <row r="15" spans="1:6" ht="15">
      <c r="A15" s="925" t="s">
        <v>744</v>
      </c>
      <c r="B15" s="1098" t="s">
        <v>860</v>
      </c>
      <c r="C15" s="1098"/>
      <c r="D15" s="1098"/>
      <c r="E15" s="611"/>
      <c r="F15" s="613">
        <f>'GVK-Piging za slanje'!E59</f>
        <v>0</v>
      </c>
    </row>
    <row r="16" spans="1:6" ht="15">
      <c r="A16" s="925" t="s">
        <v>749</v>
      </c>
      <c r="B16" s="1099" t="s">
        <v>859</v>
      </c>
      <c r="C16" s="1099"/>
      <c r="D16" s="1099"/>
      <c r="E16" s="611"/>
      <c r="F16" s="613">
        <f>'GVK-Pumpna st povratne vode'!E20</f>
        <v>0</v>
      </c>
    </row>
    <row r="17" spans="1:6" ht="15">
      <c r="A17" s="926" t="s">
        <v>764</v>
      </c>
      <c r="B17" s="1099" t="s">
        <v>858</v>
      </c>
      <c r="C17" s="1099"/>
      <c r="D17" s="1099"/>
      <c r="E17" s="611"/>
      <c r="F17" s="613">
        <f>'GVK-Rezervoar povratne vode'!E74</f>
        <v>0</v>
      </c>
    </row>
    <row r="18" spans="1:6" ht="15">
      <c r="A18" s="926" t="s">
        <v>767</v>
      </c>
      <c r="B18" s="1098" t="s">
        <v>857</v>
      </c>
      <c r="C18" s="1098"/>
      <c r="D18" s="1098"/>
      <c r="E18" s="611"/>
      <c r="F18" s="612">
        <f>'[1]Put T11-T21'!D85</f>
        <v>0</v>
      </c>
    </row>
    <row r="19" spans="1:6" ht="15">
      <c r="A19" s="923" t="s">
        <v>771</v>
      </c>
      <c r="B19" s="1098" t="s">
        <v>856</v>
      </c>
      <c r="C19" s="1098"/>
      <c r="D19" s="1098"/>
      <c r="E19" s="611"/>
      <c r="F19" s="614">
        <f>'GVK-Cevovod povratne vode'!E30</f>
        <v>0</v>
      </c>
    </row>
    <row r="20" spans="1:6" ht="15">
      <c r="A20" s="926" t="s">
        <v>49</v>
      </c>
      <c r="B20" s="1100" t="s">
        <v>497</v>
      </c>
      <c r="C20" s="1100"/>
      <c r="D20" s="1100"/>
      <c r="E20" s="611"/>
      <c r="F20" s="612">
        <f>'GUK-Rekonstr obj u krugu'!H258</f>
        <v>0</v>
      </c>
    </row>
    <row r="21" spans="1:6" ht="15">
      <c r="A21" s="552"/>
      <c r="B21" s="551"/>
      <c r="C21" s="551"/>
      <c r="D21" s="551"/>
      <c r="E21" s="615" t="s">
        <v>855</v>
      </c>
      <c r="F21" s="616">
        <f>SUM(F6:F20)</f>
        <v>0</v>
      </c>
    </row>
    <row r="22" spans="1:6" ht="15">
      <c r="A22" s="551"/>
      <c r="B22" s="551"/>
      <c r="C22" s="551"/>
      <c r="D22" s="551"/>
      <c r="E22" s="551"/>
      <c r="F22" s="551"/>
    </row>
    <row r="23" spans="1:6" ht="15">
      <c r="A23" s="551"/>
      <c r="B23" s="551"/>
      <c r="C23" s="551"/>
      <c r="D23" s="551"/>
      <c r="E23" s="551"/>
      <c r="F23" s="554"/>
    </row>
  </sheetData>
  <sheetProtection/>
  <mergeCells count="16">
    <mergeCell ref="B11:D11"/>
    <mergeCell ref="B12:D12"/>
    <mergeCell ref="B4:F4"/>
    <mergeCell ref="B6:D6"/>
    <mergeCell ref="B7:D7"/>
    <mergeCell ref="B8:D8"/>
    <mergeCell ref="B9:D9"/>
    <mergeCell ref="B10:D10"/>
    <mergeCell ref="B13:D13"/>
    <mergeCell ref="B14:D14"/>
    <mergeCell ref="B17:D17"/>
    <mergeCell ref="B18:D18"/>
    <mergeCell ref="B19:D19"/>
    <mergeCell ref="B20:D20"/>
    <mergeCell ref="B15:D15"/>
    <mergeCell ref="B16:D16"/>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X64"/>
  <sheetViews>
    <sheetView showZeros="0" zoomScaleSheetLayoutView="85" workbookViewId="0" topLeftCell="A16">
      <selection activeCell="U17" sqref="U17"/>
    </sheetView>
  </sheetViews>
  <sheetFormatPr defaultColWidth="9.140625" defaultRowHeight="15"/>
  <cols>
    <col min="1" max="1" width="9.140625" style="448" customWidth="1"/>
    <col min="2" max="2" width="4.28125" style="452" customWidth="1"/>
    <col min="3" max="3" width="5.28125" style="448" customWidth="1"/>
    <col min="4" max="4" width="49.140625" style="448" customWidth="1"/>
    <col min="5" max="5" width="12.7109375" style="451" bestFit="1" customWidth="1"/>
    <col min="6" max="6" width="10.7109375" style="450" customWidth="1"/>
    <col min="7" max="7" width="15.00390625" style="449" customWidth="1"/>
    <col min="8" max="8" width="13.28125" style="449" customWidth="1"/>
    <col min="9" max="9" width="9.57421875" style="448" bestFit="1" customWidth="1"/>
    <col min="10" max="10" width="10.8515625" style="448" customWidth="1"/>
    <col min="11" max="11" width="6.00390625" style="448" customWidth="1"/>
    <col min="12" max="16384" width="9.140625" style="448" customWidth="1"/>
  </cols>
  <sheetData>
    <row r="1" spans="2:8" s="455" customFormat="1" ht="15">
      <c r="B1" s="550"/>
      <c r="E1" s="451"/>
      <c r="F1" s="450"/>
      <c r="G1" s="449"/>
      <c r="H1" s="449"/>
    </row>
    <row r="2" spans="2:8" s="455" customFormat="1" ht="15.75" thickBot="1">
      <c r="B2" s="550"/>
      <c r="D2" s="549" t="s">
        <v>294</v>
      </c>
      <c r="E2" s="451"/>
      <c r="F2" s="450"/>
      <c r="G2" s="449"/>
      <c r="H2" s="449"/>
    </row>
    <row r="3" spans="2:12" ht="39.75" customHeight="1">
      <c r="B3" s="548" t="s">
        <v>293</v>
      </c>
      <c r="C3" s="547" t="s">
        <v>292</v>
      </c>
      <c r="D3" s="546" t="s">
        <v>291</v>
      </c>
      <c r="E3" s="545" t="s">
        <v>290</v>
      </c>
      <c r="F3" s="544" t="s">
        <v>695</v>
      </c>
      <c r="G3" s="543" t="s">
        <v>1888</v>
      </c>
      <c r="H3" s="542" t="s">
        <v>1889</v>
      </c>
      <c r="J3" s="541"/>
      <c r="K3" s="540"/>
      <c r="L3" s="539"/>
    </row>
    <row r="4" spans="2:8" s="451" customFormat="1" ht="15.75" thickBot="1">
      <c r="B4" s="493">
        <v>1</v>
      </c>
      <c r="C4" s="538">
        <v>2</v>
      </c>
      <c r="D4" s="538">
        <v>3</v>
      </c>
      <c r="E4" s="538">
        <v>4</v>
      </c>
      <c r="F4" s="537">
        <v>5</v>
      </c>
      <c r="G4" s="536">
        <v>6</v>
      </c>
      <c r="H4" s="535">
        <v>7</v>
      </c>
    </row>
    <row r="5" spans="2:8" s="451" customFormat="1" ht="15.75" thickTop="1">
      <c r="B5" s="472"/>
      <c r="C5" s="496"/>
      <c r="D5" s="496"/>
      <c r="E5" s="496"/>
      <c r="F5" s="503"/>
      <c r="G5" s="502"/>
      <c r="H5" s="501"/>
    </row>
    <row r="6" spans="2:8" s="451" customFormat="1" ht="15">
      <c r="B6" s="472"/>
      <c r="C6" s="496"/>
      <c r="D6" s="476" t="s">
        <v>289</v>
      </c>
      <c r="E6" s="496"/>
      <c r="F6" s="503"/>
      <c r="G6" s="502"/>
      <c r="H6" s="501"/>
    </row>
    <row r="7" spans="2:8" s="451" customFormat="1" ht="15">
      <c r="B7" s="472"/>
      <c r="C7" s="496"/>
      <c r="D7" s="496"/>
      <c r="E7" s="496"/>
      <c r="F7" s="503"/>
      <c r="G7" s="502"/>
      <c r="H7" s="501"/>
    </row>
    <row r="8" spans="2:8" s="451" customFormat="1" ht="30">
      <c r="B8" s="472">
        <v>1</v>
      </c>
      <c r="C8" s="496"/>
      <c r="D8" s="526" t="s">
        <v>288</v>
      </c>
      <c r="E8" s="496"/>
      <c r="F8" s="503"/>
      <c r="G8" s="502"/>
      <c r="H8" s="501"/>
    </row>
    <row r="9" spans="2:8" s="451" customFormat="1" ht="15">
      <c r="B9" s="466"/>
      <c r="C9" s="512"/>
      <c r="D9" s="497"/>
      <c r="E9" s="530"/>
      <c r="F9" s="534"/>
      <c r="G9" s="533"/>
      <c r="H9" s="532"/>
    </row>
    <row r="10" spans="2:8" s="451" customFormat="1" ht="30">
      <c r="B10" s="500">
        <v>2</v>
      </c>
      <c r="C10" s="499"/>
      <c r="D10" s="526" t="s">
        <v>287</v>
      </c>
      <c r="E10" s="514"/>
      <c r="F10" s="508"/>
      <c r="G10" s="507"/>
      <c r="H10" s="506"/>
    </row>
    <row r="11" spans="2:8" s="451" customFormat="1" ht="15">
      <c r="B11" s="472"/>
      <c r="C11" s="496"/>
      <c r="D11" s="531"/>
      <c r="E11" s="530"/>
      <c r="F11" s="503"/>
      <c r="G11" s="502"/>
      <c r="H11" s="501"/>
    </row>
    <row r="12" spans="2:8" ht="15.75" thickBot="1">
      <c r="B12" s="493"/>
      <c r="C12" s="492"/>
      <c r="D12" s="1105" t="s">
        <v>286</v>
      </c>
      <c r="E12" s="1105"/>
      <c r="F12" s="1105"/>
      <c r="G12" s="1105"/>
      <c r="H12" s="491" t="s">
        <v>285</v>
      </c>
    </row>
    <row r="13" spans="2:8" ht="15.75" thickTop="1">
      <c r="B13" s="472"/>
      <c r="C13" s="471"/>
      <c r="D13" s="529" t="s">
        <v>284</v>
      </c>
      <c r="E13" s="475"/>
      <c r="F13" s="475"/>
      <c r="G13" s="474"/>
      <c r="H13" s="473"/>
    </row>
    <row r="14" spans="2:8" ht="60">
      <c r="B14" s="472">
        <v>1</v>
      </c>
      <c r="C14" s="471"/>
      <c r="D14" s="526" t="s">
        <v>283</v>
      </c>
      <c r="E14" s="475"/>
      <c r="F14" s="475"/>
      <c r="G14" s="474"/>
      <c r="H14" s="473"/>
    </row>
    <row r="15" spans="2:8" ht="15">
      <c r="B15" s="472"/>
      <c r="C15" s="471"/>
      <c r="D15" s="528" t="s">
        <v>282</v>
      </c>
      <c r="E15" s="475"/>
      <c r="F15" s="475"/>
      <c r="G15" s="474"/>
      <c r="H15" s="473"/>
    </row>
    <row r="16" spans="2:8" s="451" customFormat="1" ht="15">
      <c r="B16" s="472"/>
      <c r="C16" s="496"/>
      <c r="D16" s="505" t="s">
        <v>281</v>
      </c>
      <c r="E16" s="516" t="s">
        <v>273</v>
      </c>
      <c r="F16" s="495">
        <v>952.8</v>
      </c>
      <c r="G16" s="502"/>
      <c r="H16" s="460">
        <f>G16*F16</f>
        <v>0</v>
      </c>
    </row>
    <row r="17" spans="2:8" ht="90">
      <c r="B17" s="500">
        <v>2</v>
      </c>
      <c r="C17" s="470"/>
      <c r="D17" s="527" t="s">
        <v>280</v>
      </c>
      <c r="E17" s="469"/>
      <c r="F17" s="469"/>
      <c r="G17" s="468"/>
      <c r="H17" s="467"/>
    </row>
    <row r="18" spans="2:8" ht="15">
      <c r="B18" s="472"/>
      <c r="C18" s="471"/>
      <c r="D18" s="526" t="s">
        <v>279</v>
      </c>
      <c r="E18" s="475"/>
      <c r="F18" s="475"/>
      <c r="G18" s="474"/>
      <c r="H18" s="473"/>
    </row>
    <row r="19" spans="2:8" ht="45">
      <c r="B19" s="472"/>
      <c r="C19" s="471"/>
      <c r="D19" s="526" t="s">
        <v>278</v>
      </c>
      <c r="E19" s="483" t="s">
        <v>699</v>
      </c>
      <c r="F19" s="525">
        <v>735</v>
      </c>
      <c r="G19" s="524"/>
      <c r="H19" s="523">
        <f>G19*F19</f>
        <v>0</v>
      </c>
    </row>
    <row r="20" spans="2:11" ht="75">
      <c r="B20" s="500">
        <v>3</v>
      </c>
      <c r="C20" s="470"/>
      <c r="D20" s="522" t="s">
        <v>277</v>
      </c>
      <c r="E20" s="514"/>
      <c r="F20" s="521"/>
      <c r="G20" s="521"/>
      <c r="H20" s="523"/>
      <c r="I20" s="511"/>
      <c r="J20" s="510"/>
      <c r="K20" s="509"/>
    </row>
    <row r="21" spans="2:11" ht="45">
      <c r="B21" s="472"/>
      <c r="C21" s="471"/>
      <c r="D21" s="520" t="s">
        <v>276</v>
      </c>
      <c r="E21" s="516"/>
      <c r="F21" s="519">
        <v>153.9</v>
      </c>
      <c r="G21" s="519">
        <v>0</v>
      </c>
      <c r="H21" s="523">
        <f>G21*F21</f>
        <v>0</v>
      </c>
      <c r="I21" s="511"/>
      <c r="J21" s="510"/>
      <c r="K21" s="509"/>
    </row>
    <row r="22" spans="2:8" s="451" customFormat="1" ht="30">
      <c r="B22" s="500">
        <v>4</v>
      </c>
      <c r="C22" s="499"/>
      <c r="D22" s="518" t="s">
        <v>275</v>
      </c>
      <c r="E22" s="514"/>
      <c r="F22" s="508"/>
      <c r="G22" s="507"/>
      <c r="H22" s="523">
        <f>G22*F22</f>
        <v>0</v>
      </c>
    </row>
    <row r="23" spans="2:8" s="451" customFormat="1" ht="15">
      <c r="B23" s="472"/>
      <c r="C23" s="496"/>
      <c r="D23" s="505" t="s">
        <v>274</v>
      </c>
      <c r="E23" s="516" t="s">
        <v>273</v>
      </c>
      <c r="F23" s="503">
        <v>286</v>
      </c>
      <c r="G23" s="502"/>
      <c r="H23" s="523">
        <f>G23*F23</f>
        <v>0</v>
      </c>
    </row>
    <row r="24" spans="2:8" ht="15.75" thickBot="1">
      <c r="B24" s="493"/>
      <c r="C24" s="492"/>
      <c r="D24" s="1105" t="s">
        <v>272</v>
      </c>
      <c r="E24" s="1105"/>
      <c r="F24" s="1105"/>
      <c r="G24" s="1105"/>
      <c r="H24" s="491">
        <f>SUM(H14:H23)</f>
        <v>0</v>
      </c>
    </row>
    <row r="25" spans="2:8" s="451" customFormat="1" ht="15.75" thickTop="1">
      <c r="B25" s="500"/>
      <c r="C25" s="499"/>
      <c r="D25" s="517" t="s">
        <v>271</v>
      </c>
      <c r="E25" s="499"/>
      <c r="F25" s="508"/>
      <c r="G25" s="507"/>
      <c r="H25" s="506"/>
    </row>
    <row r="26" spans="2:8" s="451" customFormat="1" ht="15">
      <c r="B26" s="472"/>
      <c r="C26" s="496"/>
      <c r="D26" s="471" t="s">
        <v>270</v>
      </c>
      <c r="E26" s="496"/>
      <c r="F26" s="503"/>
      <c r="G26" s="502"/>
      <c r="H26" s="501"/>
    </row>
    <row r="27" spans="2:8" s="451" customFormat="1" ht="30">
      <c r="B27" s="472"/>
      <c r="C27" s="496"/>
      <c r="D27" s="471" t="s">
        <v>269</v>
      </c>
      <c r="E27" s="496"/>
      <c r="F27" s="503"/>
      <c r="G27" s="502"/>
      <c r="H27" s="501"/>
    </row>
    <row r="28" spans="2:8" s="451" customFormat="1" ht="15">
      <c r="B28" s="472"/>
      <c r="C28" s="496"/>
      <c r="D28" s="471" t="s">
        <v>268</v>
      </c>
      <c r="E28" s="516"/>
      <c r="F28" s="503"/>
      <c r="G28" s="502"/>
      <c r="H28" s="501"/>
    </row>
    <row r="29" spans="2:8" s="451" customFormat="1" ht="30">
      <c r="B29" s="472"/>
      <c r="C29" s="496"/>
      <c r="D29" s="471" t="s">
        <v>267</v>
      </c>
      <c r="E29" s="496"/>
      <c r="F29" s="503"/>
      <c r="G29" s="502"/>
      <c r="H29" s="501"/>
    </row>
    <row r="30" spans="2:8" s="451" customFormat="1" ht="30">
      <c r="B30" s="472"/>
      <c r="C30" s="496"/>
      <c r="D30" s="471" t="s">
        <v>266</v>
      </c>
      <c r="E30" s="496"/>
      <c r="F30" s="503"/>
      <c r="G30" s="502"/>
      <c r="H30" s="501"/>
    </row>
    <row r="31" spans="2:8" s="451" customFormat="1" ht="30">
      <c r="B31" s="500">
        <v>4</v>
      </c>
      <c r="C31" s="499"/>
      <c r="D31" s="470" t="s">
        <v>265</v>
      </c>
      <c r="E31" s="514"/>
      <c r="F31" s="508"/>
      <c r="G31" s="507"/>
      <c r="H31" s="506"/>
    </row>
    <row r="32" spans="2:9" s="451" customFormat="1" ht="17.25">
      <c r="B32" s="472"/>
      <c r="C32" s="496"/>
      <c r="D32" s="471" t="s">
        <v>264</v>
      </c>
      <c r="E32" s="483" t="s">
        <v>256</v>
      </c>
      <c r="F32" s="482">
        <v>25.2</v>
      </c>
      <c r="G32" s="482"/>
      <c r="H32" s="481">
        <f>G32*F32</f>
        <v>0</v>
      </c>
      <c r="I32" s="515"/>
    </row>
    <row r="33" spans="2:8" s="451" customFormat="1" ht="30">
      <c r="B33" s="500">
        <v>5</v>
      </c>
      <c r="C33" s="499"/>
      <c r="D33" s="470" t="s">
        <v>263</v>
      </c>
      <c r="E33" s="514"/>
      <c r="F33" s="508"/>
      <c r="G33" s="507"/>
      <c r="H33" s="506"/>
    </row>
    <row r="34" spans="2:8" s="451" customFormat="1" ht="17.25">
      <c r="B34" s="472"/>
      <c r="C34" s="496"/>
      <c r="D34" s="471" t="s">
        <v>262</v>
      </c>
      <c r="E34" s="483" t="s">
        <v>256</v>
      </c>
      <c r="F34" s="482">
        <v>14.4</v>
      </c>
      <c r="G34" s="482"/>
      <c r="H34" s="504">
        <f>G34*F34</f>
        <v>0</v>
      </c>
    </row>
    <row r="35" spans="2:8" s="451" customFormat="1" ht="30">
      <c r="B35" s="500">
        <v>6</v>
      </c>
      <c r="C35" s="499"/>
      <c r="D35" s="470" t="s">
        <v>261</v>
      </c>
      <c r="E35" s="514"/>
      <c r="F35" s="508"/>
      <c r="G35" s="507"/>
      <c r="H35" s="506"/>
    </row>
    <row r="36" spans="2:9" s="451" customFormat="1" ht="30">
      <c r="B36" s="472"/>
      <c r="C36" s="496"/>
      <c r="D36" s="471" t="s">
        <v>260</v>
      </c>
      <c r="E36" s="483" t="s">
        <v>256</v>
      </c>
      <c r="F36" s="482">
        <v>631.21</v>
      </c>
      <c r="G36" s="482"/>
      <c r="H36" s="481">
        <f>G36*F36</f>
        <v>0</v>
      </c>
      <c r="I36" s="515"/>
    </row>
    <row r="37" spans="2:11" s="451" customFormat="1" ht="30">
      <c r="B37" s="500">
        <v>7</v>
      </c>
      <c r="C37" s="499"/>
      <c r="D37" s="470" t="s">
        <v>259</v>
      </c>
      <c r="E37" s="514"/>
      <c r="F37" s="508"/>
      <c r="G37" s="508"/>
      <c r="H37" s="481">
        <f>G37*F37</f>
        <v>0</v>
      </c>
      <c r="I37" s="513"/>
      <c r="J37" s="510"/>
      <c r="K37" s="509"/>
    </row>
    <row r="38" spans="2:11" s="451" customFormat="1" ht="17.25">
      <c r="B38" s="472"/>
      <c r="C38" s="496"/>
      <c r="D38" s="512">
        <f>(1.43+1.83+2.48)*2*0.071+0.4*0.4*2*3</f>
        <v>1.77508</v>
      </c>
      <c r="E38" s="496" t="s">
        <v>256</v>
      </c>
      <c r="F38" s="495">
        <v>1.78</v>
      </c>
      <c r="G38" s="495">
        <v>0</v>
      </c>
      <c r="H38" s="481">
        <f>G38*F38</f>
        <v>0</v>
      </c>
      <c r="I38" s="511"/>
      <c r="J38" s="510"/>
      <c r="K38" s="509"/>
    </row>
    <row r="39" spans="2:8" s="451" customFormat="1" ht="30">
      <c r="B39" s="500">
        <v>8</v>
      </c>
      <c r="C39" s="499"/>
      <c r="D39" s="470" t="s">
        <v>258</v>
      </c>
      <c r="E39" s="499"/>
      <c r="F39" s="508"/>
      <c r="G39" s="507"/>
      <c r="H39" s="506"/>
    </row>
    <row r="40" spans="2:8" s="451" customFormat="1" ht="17.25">
      <c r="B40" s="472"/>
      <c r="C40" s="496"/>
      <c r="D40" s="505" t="s">
        <v>257</v>
      </c>
      <c r="E40" s="483" t="s">
        <v>256</v>
      </c>
      <c r="F40" s="482">
        <v>32.8</v>
      </c>
      <c r="G40" s="482"/>
      <c r="H40" s="504">
        <f>G40*F40</f>
        <v>0</v>
      </c>
    </row>
    <row r="41" spans="2:8" ht="15.75" thickBot="1">
      <c r="B41" s="493"/>
      <c r="C41" s="492"/>
      <c r="D41" s="1105" t="s">
        <v>255</v>
      </c>
      <c r="E41" s="1105"/>
      <c r="F41" s="1105"/>
      <c r="G41" s="1105"/>
      <c r="H41" s="491">
        <f>SUM(H31:H40)</f>
        <v>0</v>
      </c>
    </row>
    <row r="42" spans="2:8" ht="15.75" thickTop="1">
      <c r="B42" s="472"/>
      <c r="C42" s="471"/>
      <c r="D42" s="475"/>
      <c r="E42" s="475"/>
      <c r="F42" s="475"/>
      <c r="G42" s="474"/>
      <c r="H42" s="473"/>
    </row>
    <row r="43" spans="2:8" ht="15">
      <c r="B43" s="472"/>
      <c r="C43" s="471"/>
      <c r="D43" s="476" t="s">
        <v>254</v>
      </c>
      <c r="E43" s="496"/>
      <c r="F43" s="503"/>
      <c r="G43" s="502"/>
      <c r="H43" s="501"/>
    </row>
    <row r="44" spans="2:8" ht="45">
      <c r="B44" s="500">
        <v>1</v>
      </c>
      <c r="C44" s="470"/>
      <c r="D44" s="470" t="s">
        <v>253</v>
      </c>
      <c r="E44" s="499"/>
      <c r="F44" s="487"/>
      <c r="G44" s="486"/>
      <c r="H44" s="498"/>
    </row>
    <row r="45" spans="2:8" ht="15">
      <c r="B45" s="472"/>
      <c r="C45" s="471"/>
      <c r="D45" s="471" t="s">
        <v>252</v>
      </c>
      <c r="E45" s="496"/>
      <c r="F45" s="495"/>
      <c r="G45" s="494"/>
      <c r="H45" s="485"/>
    </row>
    <row r="46" spans="2:8" ht="15">
      <c r="B46" s="472"/>
      <c r="C46" s="471"/>
      <c r="D46" s="471" t="s">
        <v>251</v>
      </c>
      <c r="E46" s="496" t="s">
        <v>889</v>
      </c>
      <c r="F46" s="462">
        <v>7493.55</v>
      </c>
      <c r="G46" s="461"/>
      <c r="H46" s="460">
        <f>G46*F46</f>
        <v>0</v>
      </c>
    </row>
    <row r="47" spans="2:8" ht="15">
      <c r="B47" s="472"/>
      <c r="C47" s="471"/>
      <c r="D47" s="497" t="s">
        <v>250</v>
      </c>
      <c r="E47" s="496" t="s">
        <v>889</v>
      </c>
      <c r="F47" s="495">
        <v>67441.92</v>
      </c>
      <c r="G47" s="494"/>
      <c r="H47" s="460">
        <f>G47*F47</f>
        <v>0</v>
      </c>
    </row>
    <row r="48" spans="2:8" ht="15.75" thickBot="1">
      <c r="B48" s="493"/>
      <c r="C48" s="492"/>
      <c r="D48" s="1105" t="s">
        <v>249</v>
      </c>
      <c r="E48" s="1105"/>
      <c r="F48" s="1105"/>
      <c r="G48" s="1105"/>
      <c r="H48" s="491">
        <f>H47+H46</f>
        <v>0</v>
      </c>
    </row>
    <row r="49" spans="2:8" ht="15.75" thickTop="1">
      <c r="B49" s="466"/>
      <c r="C49" s="465"/>
      <c r="D49" s="476" t="s">
        <v>248</v>
      </c>
      <c r="E49" s="475"/>
      <c r="F49" s="475"/>
      <c r="G49" s="474"/>
      <c r="H49" s="490"/>
    </row>
    <row r="50" spans="2:8" ht="330">
      <c r="B50" s="472">
        <v>2</v>
      </c>
      <c r="C50" s="471"/>
      <c r="D50" s="489" t="s">
        <v>247</v>
      </c>
      <c r="E50" s="488"/>
      <c r="F50" s="487"/>
      <c r="G50" s="486"/>
      <c r="H50" s="485"/>
    </row>
    <row r="51" spans="2:9" ht="34.5" customHeight="1" thickBot="1">
      <c r="B51" s="472"/>
      <c r="C51" s="471"/>
      <c r="D51" s="484" t="s">
        <v>890</v>
      </c>
      <c r="E51" s="483" t="s">
        <v>889</v>
      </c>
      <c r="F51" s="482">
        <v>118114</v>
      </c>
      <c r="G51" s="482"/>
      <c r="H51" s="481">
        <f>G51*F51</f>
        <v>0</v>
      </c>
      <c r="I51" s="480"/>
    </row>
    <row r="52" spans="2:24" ht="16.5" thickBot="1" thickTop="1">
      <c r="B52" s="479"/>
      <c r="C52" s="478"/>
      <c r="D52" s="1106" t="s">
        <v>888</v>
      </c>
      <c r="E52" s="1106"/>
      <c r="F52" s="1106"/>
      <c r="G52" s="1107"/>
      <c r="H52" s="477">
        <f>H51</f>
        <v>0</v>
      </c>
      <c r="O52" s="456"/>
      <c r="P52" s="456"/>
      <c r="Q52" s="456"/>
      <c r="R52" s="456"/>
      <c r="S52" s="456"/>
      <c r="T52" s="456"/>
      <c r="U52" s="456"/>
      <c r="V52" s="456"/>
      <c r="W52" s="456"/>
      <c r="X52" s="456"/>
    </row>
    <row r="53" spans="2:8" ht="15.75" thickTop="1">
      <c r="B53" s="466"/>
      <c r="C53" s="465"/>
      <c r="D53" s="476" t="s">
        <v>887</v>
      </c>
      <c r="E53" s="475"/>
      <c r="F53" s="475"/>
      <c r="G53" s="474"/>
      <c r="H53" s="473"/>
    </row>
    <row r="54" spans="2:8" ht="75">
      <c r="B54" s="472">
        <v>1</v>
      </c>
      <c r="C54" s="471"/>
      <c r="D54" s="470" t="s">
        <v>886</v>
      </c>
      <c r="E54" s="469"/>
      <c r="F54" s="469"/>
      <c r="G54" s="468"/>
      <c r="H54" s="467"/>
    </row>
    <row r="55" spans="2:8" ht="15.75" customHeight="1">
      <c r="B55" s="466"/>
      <c r="C55" s="465"/>
      <c r="D55" s="464" t="s">
        <v>885</v>
      </c>
      <c r="E55" s="463" t="s">
        <v>221</v>
      </c>
      <c r="F55" s="462">
        <v>21</v>
      </c>
      <c r="G55" s="461"/>
      <c r="H55" s="460">
        <f>G55*F55</f>
        <v>0</v>
      </c>
    </row>
    <row r="56" spans="2:24" ht="15.75" thickBot="1">
      <c r="B56" s="459"/>
      <c r="C56" s="458"/>
      <c r="D56" s="1108" t="s">
        <v>884</v>
      </c>
      <c r="E56" s="1108"/>
      <c r="F56" s="1108"/>
      <c r="G56" s="1109"/>
      <c r="H56" s="457">
        <f>H55</f>
        <v>0</v>
      </c>
      <c r="O56" s="456"/>
      <c r="P56" s="456"/>
      <c r="Q56" s="456"/>
      <c r="R56" s="456"/>
      <c r="S56" s="456"/>
      <c r="T56" s="456"/>
      <c r="U56" s="456"/>
      <c r="V56" s="456"/>
      <c r="W56" s="456"/>
      <c r="X56" s="456"/>
    </row>
    <row r="57" ht="15.75" thickTop="1"/>
    <row r="58" spans="2:6" ht="13.5" customHeight="1">
      <c r="B58" s="452" t="s">
        <v>883</v>
      </c>
      <c r="C58" s="1104" t="s">
        <v>882</v>
      </c>
      <c r="D58" s="1104"/>
      <c r="E58" s="454" t="str">
        <f>H12</f>
        <v>nula din</v>
      </c>
      <c r="F58" s="449"/>
    </row>
    <row r="59" spans="2:6" ht="13.5" customHeight="1">
      <c r="B59" s="452" t="s">
        <v>881</v>
      </c>
      <c r="C59" s="1104" t="s">
        <v>880</v>
      </c>
      <c r="D59" s="1104"/>
      <c r="E59" s="609">
        <f>H24</f>
        <v>0</v>
      </c>
      <c r="F59" s="449"/>
    </row>
    <row r="60" spans="2:6" ht="13.5" customHeight="1">
      <c r="B60" s="452" t="s">
        <v>879</v>
      </c>
      <c r="C60" s="1104" t="s">
        <v>878</v>
      </c>
      <c r="D60" s="1104"/>
      <c r="E60" s="454">
        <f>H41</f>
        <v>0</v>
      </c>
      <c r="F60" s="449"/>
    </row>
    <row r="61" spans="2:6" ht="13.5" customHeight="1">
      <c r="B61" s="452" t="s">
        <v>877</v>
      </c>
      <c r="C61" s="1104" t="s">
        <v>876</v>
      </c>
      <c r="D61" s="1104"/>
      <c r="E61" s="609">
        <f>H48</f>
        <v>0</v>
      </c>
      <c r="F61" s="449"/>
    </row>
    <row r="62" spans="2:6" ht="13.5" customHeight="1">
      <c r="B62" s="452" t="s">
        <v>875</v>
      </c>
      <c r="C62" s="1104" t="s">
        <v>874</v>
      </c>
      <c r="D62" s="1104"/>
      <c r="E62" s="454">
        <f>H52</f>
        <v>0</v>
      </c>
      <c r="F62" s="449"/>
    </row>
    <row r="63" spans="2:6" ht="13.5" customHeight="1">
      <c r="B63" s="452" t="s">
        <v>873</v>
      </c>
      <c r="C63" s="1104" t="s">
        <v>872</v>
      </c>
      <c r="D63" s="1104"/>
      <c r="E63" s="609">
        <f>H56</f>
        <v>0</v>
      </c>
      <c r="F63" s="449"/>
    </row>
    <row r="64" spans="4:6" ht="13.5" customHeight="1">
      <c r="D64" s="450" t="s">
        <v>871</v>
      </c>
      <c r="E64" s="610">
        <f>SUM(E59:E63)</f>
        <v>0</v>
      </c>
      <c r="F64" s="453"/>
    </row>
    <row r="65" ht="13.5" customHeight="1"/>
    <row r="66" ht="13.5" customHeight="1"/>
  </sheetData>
  <sheetProtection/>
  <mergeCells count="12">
    <mergeCell ref="C63:D63"/>
    <mergeCell ref="C61:D61"/>
    <mergeCell ref="C62:D62"/>
    <mergeCell ref="D56:G56"/>
    <mergeCell ref="C58:D58"/>
    <mergeCell ref="C60:D60"/>
    <mergeCell ref="C59:D59"/>
    <mergeCell ref="D12:G12"/>
    <mergeCell ref="D52:G52"/>
    <mergeCell ref="D41:G41"/>
    <mergeCell ref="D48:G48"/>
    <mergeCell ref="D24:G24"/>
  </mergeCells>
  <printOptions/>
  <pageMargins left="1.12" right="0.24" top="0.72" bottom="0.24" header="0.2" footer="0.17"/>
  <pageSetup fitToHeight="7" horizontalDpi="600" verticalDpi="600" orientation="portrait" paperSize="9" scale="77" r:id="rId1"/>
  <headerFooter alignWithMargins="0">
    <oddHeader xml:space="preserve">&amp;R&amp;"Yu Times New Roman,Regular"- &amp;P-  </oddHeader>
  </headerFooter>
  <rowBreaks count="1" manualBreakCount="1">
    <brk id="24"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Dragana.Bajer</dc:creator>
  <cp:keywords/>
  <dc:description/>
  <cp:lastModifiedBy>Gordana Đurbabić</cp:lastModifiedBy>
  <cp:lastPrinted>2014-12-27T19:38:34Z</cp:lastPrinted>
  <dcterms:created xsi:type="dcterms:W3CDTF">2014-12-22T07:55:03Z</dcterms:created>
  <dcterms:modified xsi:type="dcterms:W3CDTF">2014-12-30T11:08:47Z</dcterms:modified>
  <cp:category/>
  <cp:version/>
  <cp:contentType/>
  <cp:contentStatus/>
</cp:coreProperties>
</file>